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11_Gebaeude\0000_12 Objektreinigung im Stadtteil Schwetzingerstadt\UR\2026.08 - 2030.07\FB 60\"/>
    </mc:Choice>
  </mc:AlternateContent>
  <xr:revisionPtr revIDLastSave="0" documentId="13_ncr:1_{9D87B8E3-977D-4AC3-85F7-1FDE6D8E3638}" xr6:coauthVersionLast="47" xr6:coauthVersionMax="47" xr10:uidLastSave="{00000000-0000-0000-0000-000000000000}"/>
  <bookViews>
    <workbookView xWindow="28680" yWindow="-1875" windowWidth="29040" windowHeight="15720" xr2:uid="{A40918CD-9D55-45C2-B0DA-5107828C486D}"/>
  </bookViews>
  <sheets>
    <sheet name="6350 LVZ mit Formel" sheetId="2" r:id="rId1"/>
    <sheet name="9650 LVZ mit Formel" sheetId="3" r:id="rId2"/>
    <sheet name="9710 LVZ mit Formel" sheetId="4" r:id="rId3"/>
    <sheet name="Gesamtkosten" sheetId="5" r:id="rId4"/>
  </sheets>
  <definedNames>
    <definedName name="_xlnm.Print_Area" localSheetId="0">'6350 LVZ mit Formel'!$A$1:$L$23</definedName>
    <definedName name="_xlnm.Print_Area" localSheetId="3">Gesamtkosten!$A$1:$C$10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4" l="1"/>
  <c r="G17" i="4"/>
  <c r="G18" i="4"/>
  <c r="G19" i="4"/>
  <c r="G20" i="4"/>
  <c r="G10" i="4" s="1"/>
  <c r="H10" i="4" s="1"/>
  <c r="I10" i="4" l="1"/>
  <c r="J10" i="4" s="1"/>
  <c r="G11" i="4"/>
  <c r="H11" i="4" s="1"/>
  <c r="G12" i="4"/>
  <c r="H12" i="4" s="1"/>
  <c r="H13" i="4" l="1"/>
  <c r="H14" i="4" s="1"/>
  <c r="B5" i="5" s="1"/>
  <c r="I12" i="4"/>
  <c r="J12" i="4" s="1"/>
  <c r="I11" i="4"/>
  <c r="J11" i="4" s="1"/>
  <c r="I13" i="4" l="1"/>
  <c r="J13" i="4" s="1"/>
  <c r="I14" i="4"/>
  <c r="J14" i="4" s="1"/>
  <c r="C5" i="5" s="1"/>
  <c r="E13" i="3" l="1"/>
  <c r="G17" i="3"/>
  <c r="G18" i="3"/>
  <c r="G19" i="3"/>
  <c r="G20" i="3"/>
  <c r="G10" i="3" s="1"/>
  <c r="H10" i="3" s="1"/>
  <c r="I10" i="3" l="1"/>
  <c r="J10" i="3"/>
  <c r="G12" i="3"/>
  <c r="H12" i="3" s="1"/>
  <c r="G11" i="3"/>
  <c r="H11" i="3" s="1"/>
  <c r="I11" i="3" l="1"/>
  <c r="J11" i="3" s="1"/>
  <c r="I12" i="3"/>
  <c r="J12" i="3"/>
  <c r="H13" i="3"/>
  <c r="I13" i="3" l="1"/>
  <c r="J13" i="3"/>
  <c r="H14" i="3"/>
  <c r="B4" i="5" s="1"/>
  <c r="I14" i="3" l="1"/>
  <c r="J14" i="3"/>
  <c r="C4" i="5" s="1"/>
  <c r="E13" i="2" l="1"/>
  <c r="G17" i="2"/>
  <c r="G18" i="2"/>
  <c r="G20" i="2"/>
  <c r="G10" i="2" s="1"/>
  <c r="H10" i="2" s="1"/>
  <c r="H13" i="2" s="1"/>
  <c r="H14" i="2" l="1"/>
  <c r="J13" i="2"/>
  <c r="G19" i="2"/>
  <c r="I10" i="2"/>
  <c r="G11" i="2"/>
  <c r="H11" i="2" s="1"/>
  <c r="G12" i="2"/>
  <c r="H12" i="2" s="1"/>
  <c r="J10" i="2" l="1"/>
  <c r="I13" i="2"/>
  <c r="B3" i="5"/>
  <c r="B6" i="5" s="1"/>
  <c r="I12" i="2"/>
  <c r="J12" i="2" s="1"/>
  <c r="I11" i="2"/>
  <c r="J11" i="2" l="1"/>
  <c r="I14" i="2"/>
  <c r="J14" i="2" s="1"/>
  <c r="C3" i="5" s="1"/>
  <c r="C6" i="5" s="1"/>
</calcChain>
</file>

<file path=xl/sharedStrings.xml><?xml version="1.0" encoding="utf-8"?>
<sst xmlns="http://schemas.openxmlformats.org/spreadsheetml/2006/main" count="211" uniqueCount="77">
  <si>
    <t>Stundenverrechnungssatz aktuell in Prozent:</t>
  </si>
  <si>
    <t>Prozentuale Differenz:</t>
  </si>
  <si>
    <t>€ netto</t>
  </si>
  <si>
    <t>Stundenverrechnungssatz aktuell/ nach Preisanpassung:</t>
  </si>
  <si>
    <t>Stundenverrechnungssatz (€/ Std.) vor Preisanpassung:</t>
  </si>
  <si>
    <t>- Preisanpassung aufgrund der Erhöhung des gesetzlichen Mindestlohnes zum __.__.____ durchgeführt</t>
  </si>
  <si>
    <t>Gesamtkosten</t>
  </si>
  <si>
    <t>Laufzeit 4 Jahre</t>
  </si>
  <si>
    <t>€/ Jahr</t>
  </si>
  <si>
    <t>Vor Beginn der Arbeitsaufnahme ist eine Terminabsprache mit der Hausverwaltung vorzunehmen.</t>
  </si>
  <si>
    <t>Tür mit Oberlicht</t>
  </si>
  <si>
    <t>3.</t>
  </si>
  <si>
    <t>Tür mit Lichtausschnitt</t>
  </si>
  <si>
    <t>2.</t>
  </si>
  <si>
    <t>1 x jährlich nach Absprache</t>
  </si>
  <si>
    <t>1.</t>
  </si>
  <si>
    <t>9</t>
  </si>
  <si>
    <t>8</t>
  </si>
  <si>
    <t>7</t>
  </si>
  <si>
    <t>6</t>
  </si>
  <si>
    <t>5</t>
  </si>
  <si>
    <t>4</t>
  </si>
  <si>
    <t>3</t>
  </si>
  <si>
    <t>2</t>
  </si>
  <si>
    <t>1</t>
  </si>
  <si>
    <t>Firma-Angabe</t>
  </si>
  <si>
    <t>5 + 6</t>
  </si>
  <si>
    <t>5 x 19%</t>
  </si>
  <si>
    <t>3 x 4</t>
  </si>
  <si>
    <t>Zeitraum</t>
  </si>
  <si>
    <t>€/ Std.</t>
  </si>
  <si>
    <t>Summe</t>
  </si>
  <si>
    <t>MwSt. 19 %</t>
  </si>
  <si>
    <t>€/ Reinigung</t>
  </si>
  <si>
    <r>
      <t xml:space="preserve">€/ qm/ Stück </t>
    </r>
    <r>
      <rPr>
        <b/>
        <sz val="5"/>
        <rFont val="Arial"/>
        <family val="2"/>
      </rPr>
      <t>(max. 3 Nachkommastellen)</t>
    </r>
  </si>
  <si>
    <t>Fläche qm/ Stck.</t>
  </si>
  <si>
    <t>Leistung</t>
  </si>
  <si>
    <t>Pos</t>
  </si>
  <si>
    <t>Objektnr.</t>
  </si>
  <si>
    <t>Objektbez.</t>
  </si>
  <si>
    <t>Telefon:</t>
  </si>
  <si>
    <t xml:space="preserve">Frau Chemam </t>
  </si>
  <si>
    <t>Beauftragter:</t>
  </si>
  <si>
    <t>25.45</t>
  </si>
  <si>
    <t>FB:</t>
  </si>
  <si>
    <t>Objektleiter:</t>
  </si>
  <si>
    <t>Firma:</t>
  </si>
  <si>
    <t>GBZ:</t>
  </si>
  <si>
    <t>Kinderhaus Dorothea Wespin</t>
  </si>
  <si>
    <t>Objekt:</t>
  </si>
  <si>
    <t>Seckenheimer Str. 37 - 39</t>
  </si>
  <si>
    <t>Str.:</t>
  </si>
  <si>
    <t>Stand:</t>
  </si>
  <si>
    <t>Glasreinigung   Los 2</t>
  </si>
  <si>
    <t>- Fachbereich Bau- und Immobilienmanagement -</t>
  </si>
  <si>
    <t>Vertrag:</t>
  </si>
  <si>
    <t>Leistungsverzeichnis vom 01.08.2026 bis 31.07.2030</t>
  </si>
  <si>
    <t>Stadt Mannheim</t>
  </si>
  <si>
    <t>Kinderhaus Joseph-Haydn</t>
  </si>
  <si>
    <t>Joseph-Haydn-Straße 7</t>
  </si>
  <si>
    <t>Balkontür</t>
  </si>
  <si>
    <t xml:space="preserve">Krippe Weidenstraße </t>
  </si>
  <si>
    <t>Weidenstraße 14</t>
  </si>
  <si>
    <t>0621/293-5964</t>
  </si>
  <si>
    <r>
      <t xml:space="preserve">Tür mit Glas </t>
    </r>
    <r>
      <rPr>
        <b/>
        <sz val="10"/>
        <rFont val="Arial"/>
        <family val="2"/>
      </rPr>
      <t>inkl. Eloxalpflege</t>
    </r>
  </si>
  <si>
    <t>Lichtkuppel</t>
  </si>
  <si>
    <t xml:space="preserve">Tür mit Glas </t>
  </si>
  <si>
    <r>
      <t>Fenster- und Glasflächenreinigung einschl. der Rahmen und Dicht- und Anschlagflächen (Falze) inkl. Fensterbänke</t>
    </r>
    <r>
      <rPr>
        <b/>
        <sz val="10"/>
        <rFont val="Arial"/>
        <family val="2"/>
      </rPr>
      <t xml:space="preserve"> </t>
    </r>
  </si>
  <si>
    <t>Gesamtsumme netto</t>
  </si>
  <si>
    <t>Gesamtsumme brutto</t>
  </si>
  <si>
    <t>Kindergarten Dorothea Wespin</t>
  </si>
  <si>
    <t>Kindergarten Joseph-Haydn</t>
  </si>
  <si>
    <t>Krippe Weidenstraße</t>
  </si>
  <si>
    <t>Total:</t>
  </si>
  <si>
    <t>Gesamtkosten LOS 2</t>
  </si>
  <si>
    <r>
      <t xml:space="preserve">Die Ortsbesichtigung gemäß § 2, 2.2 der Ergänzenden Vertragsbedingungen ist </t>
    </r>
    <r>
      <rPr>
        <u/>
        <sz val="10"/>
        <rFont val="Arial"/>
        <family val="2"/>
      </rPr>
      <t>verpflichtend</t>
    </r>
    <r>
      <rPr>
        <sz val="10"/>
        <rFont val="Arial"/>
        <family val="2"/>
      </rPr>
      <t xml:space="preserve"> und ist mit dem Reinigungsbeauftragten des  Auftraggebers Frau Chemam erreichbar unter der E-Mail Adresse: angela.chemam@mannheim.de oder vertretungsweise Herrn Chorosis erreichbar unter der E-Mail Adresse: georgios.chorosis@mannheim.de für das Objekt vor Angebotsabgabe abzustimmen. Etwaige Unkenntnis des Objektes hat der Bieter zu vertreten.</t>
    </r>
  </si>
  <si>
    <t>Vergabenummer: 25-41-451862200-222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</si>
</sst>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&quot;DM&quot;_-;\-* #,##0.00\ &quot;DM&quot;_-;_-* &quot;-&quot;??\ &quot;DM&quot;_-;_-@_-"/>
    <numFmt numFmtId="165" formatCode="0.000000"/>
    <numFmt numFmtId="166" formatCode="0.0000"/>
    <numFmt numFmtId="167" formatCode="0.0000%"/>
    <numFmt numFmtId="168" formatCode="#,##0.000"/>
    <numFmt numFmtId="169" formatCode="&quot; &quot;@"/>
    <numFmt numFmtId="170" formatCode="0.000"/>
    <numFmt numFmtId="171" formatCode="_-* #,##0.00\ _D_M_-;\-* #,##0.00\ _D_M_-;_-* &quot;-&quot;??\ _D_M_-;_-@_-"/>
    <numFmt numFmtId="172" formatCode="0000"/>
    <numFmt numFmtId="173" formatCode="#,##0.00\ &quot;€&quot;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1"/>
      <color indexed="12"/>
      <name val="Arial"/>
      <family val="2"/>
    </font>
    <font>
      <sz val="12"/>
      <color indexed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  <font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1"/>
    <xf numFmtId="4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2" fontId="2" fillId="0" borderId="0" xfId="2" applyNumberFormat="1" applyBorder="1" applyAlignment="1">
      <alignment horizontal="center"/>
    </xf>
    <xf numFmtId="165" fontId="1" fillId="0" borderId="0" xfId="1" applyNumberFormat="1" applyAlignment="1">
      <alignment horizontal="center"/>
    </xf>
    <xf numFmtId="2" fontId="1" fillId="0" borderId="0" xfId="1" applyNumberFormat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/>
    <xf numFmtId="2" fontId="4" fillId="0" borderId="0" xfId="1" applyNumberFormat="1" applyFont="1" applyAlignment="1">
      <alignment horizontal="center"/>
    </xf>
    <xf numFmtId="4" fontId="4" fillId="0" borderId="0" xfId="1" applyNumberFormat="1" applyFont="1" applyAlignment="1">
      <alignment horizontal="center"/>
    </xf>
    <xf numFmtId="0" fontId="5" fillId="0" borderId="0" xfId="1" applyFont="1" applyAlignment="1">
      <alignment horizontal="centerContinuous"/>
    </xf>
    <xf numFmtId="2" fontId="6" fillId="0" borderId="0" xfId="2" applyNumberFormat="1" applyFont="1" applyBorder="1" applyAlignment="1">
      <alignment horizontal="left"/>
    </xf>
    <xf numFmtId="166" fontId="4" fillId="2" borderId="0" xfId="1" applyNumberFormat="1" applyFont="1" applyFill="1"/>
    <xf numFmtId="10" fontId="6" fillId="0" borderId="0" xfId="3" applyNumberFormat="1" applyFont="1" applyBorder="1" applyAlignment="1" applyProtection="1">
      <alignment horizontal="center"/>
    </xf>
    <xf numFmtId="49" fontId="5" fillId="0" borderId="0" xfId="1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4" fontId="4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Continuous"/>
    </xf>
    <xf numFmtId="2" fontId="6" fillId="2" borderId="1" xfId="2" applyNumberFormat="1" applyFont="1" applyFill="1" applyBorder="1" applyAlignment="1">
      <alignment horizontal="left"/>
    </xf>
    <xf numFmtId="167" fontId="4" fillId="2" borderId="2" xfId="1" applyNumberFormat="1" applyFont="1" applyFill="1" applyBorder="1"/>
    <xf numFmtId="0" fontId="4" fillId="2" borderId="3" xfId="1" applyFont="1" applyFill="1" applyBorder="1"/>
    <xf numFmtId="10" fontId="6" fillId="2" borderId="4" xfId="3" applyNumberFormat="1" applyFont="1" applyFill="1" applyBorder="1" applyAlignment="1" applyProtection="1">
      <alignment horizontal="center"/>
    </xf>
    <xf numFmtId="49" fontId="5" fillId="2" borderId="4" xfId="1" applyNumberFormat="1" applyFont="1" applyFill="1" applyBorder="1" applyAlignment="1">
      <alignment horizontal="left" vertical="center"/>
    </xf>
    <xf numFmtId="49" fontId="4" fillId="2" borderId="5" xfId="1" applyNumberFormat="1" applyFont="1" applyFill="1" applyBorder="1" applyAlignment="1">
      <alignment horizontal="left" vertical="center"/>
    </xf>
    <xf numFmtId="2" fontId="6" fillId="2" borderId="6" xfId="2" applyNumberFormat="1" applyFont="1" applyFill="1" applyBorder="1" applyAlignment="1">
      <alignment horizontal="left"/>
    </xf>
    <xf numFmtId="0" fontId="4" fillId="2" borderId="0" xfId="1" applyFont="1" applyFill="1"/>
    <xf numFmtId="49" fontId="5" fillId="2" borderId="0" xfId="1" applyNumberFormat="1" applyFont="1" applyFill="1" applyAlignment="1">
      <alignment horizontal="center" vertical="center"/>
    </xf>
    <xf numFmtId="49" fontId="5" fillId="2" borderId="0" xfId="1" applyNumberFormat="1" applyFont="1" applyFill="1" applyAlignment="1">
      <alignment vertical="center"/>
    </xf>
    <xf numFmtId="49" fontId="5" fillId="2" borderId="2" xfId="1" applyNumberFormat="1" applyFont="1" applyFill="1" applyBorder="1" applyAlignment="1">
      <alignment vertical="center"/>
    </xf>
    <xf numFmtId="2" fontId="5" fillId="2" borderId="2" xfId="1" applyNumberFormat="1" applyFont="1" applyFill="1" applyBorder="1" applyAlignment="1">
      <alignment horizontal="right" vertical="center"/>
    </xf>
    <xf numFmtId="49" fontId="5" fillId="2" borderId="3" xfId="1" applyNumberFormat="1" applyFont="1" applyFill="1" applyBorder="1" applyAlignment="1">
      <alignment horizontal="left" vertical="center"/>
    </xf>
    <xf numFmtId="49" fontId="5" fillId="2" borderId="4" xfId="1" applyNumberFormat="1" applyFont="1" applyFill="1" applyBorder="1" applyAlignment="1">
      <alignment horizontal="right" vertical="center"/>
    </xf>
    <xf numFmtId="49" fontId="5" fillId="2" borderId="4" xfId="1" applyNumberFormat="1" applyFont="1" applyFill="1" applyBorder="1" applyAlignment="1">
      <alignment vertical="center"/>
    </xf>
    <xf numFmtId="49" fontId="5" fillId="2" borderId="5" xfId="1" applyNumberFormat="1" applyFont="1" applyFill="1" applyBorder="1" applyAlignment="1">
      <alignment vertical="center"/>
    </xf>
    <xf numFmtId="0" fontId="4" fillId="2" borderId="2" xfId="1" applyFont="1" applyFill="1" applyBorder="1"/>
    <xf numFmtId="2" fontId="4" fillId="2" borderId="2" xfId="1" applyNumberFormat="1" applyFont="1" applyFill="1" applyBorder="1"/>
    <xf numFmtId="0" fontId="4" fillId="2" borderId="4" xfId="1" applyFont="1" applyFill="1" applyBorder="1"/>
    <xf numFmtId="0" fontId="7" fillId="2" borderId="5" xfId="1" applyFont="1" applyFill="1" applyBorder="1" applyAlignment="1">
      <alignment vertical="center"/>
    </xf>
    <xf numFmtId="4" fontId="3" fillId="0" borderId="0" xfId="1" applyNumberFormat="1" applyFont="1" applyAlignment="1">
      <alignment horizontal="center" vertical="center"/>
    </xf>
    <xf numFmtId="168" fontId="3" fillId="0" borderId="0" xfId="1" applyNumberFormat="1" applyFont="1" applyAlignment="1">
      <alignment horizontal="center" vertical="center"/>
    </xf>
    <xf numFmtId="168" fontId="3" fillId="0" borderId="0" xfId="2" applyNumberFormat="1" applyFont="1" applyFill="1" applyBorder="1" applyAlignment="1">
      <alignment horizontal="center" vertical="center"/>
    </xf>
    <xf numFmtId="165" fontId="3" fillId="0" borderId="0" xfId="1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168" fontId="3" fillId="0" borderId="7" xfId="2" applyNumberFormat="1" applyFont="1" applyFill="1" applyBorder="1" applyAlignment="1">
      <alignment horizontal="center" vertical="center"/>
    </xf>
    <xf numFmtId="49" fontId="7" fillId="0" borderId="0" xfId="1" applyNumberFormat="1" applyFont="1" applyAlignment="1">
      <alignment vertical="center"/>
    </xf>
    <xf numFmtId="4" fontId="3" fillId="0" borderId="3" xfId="1" applyNumberFormat="1" applyFont="1" applyBorder="1" applyAlignment="1">
      <alignment horizontal="center" vertical="center"/>
    </xf>
    <xf numFmtId="168" fontId="3" fillId="0" borderId="8" xfId="1" applyNumberFormat="1" applyFont="1" applyBorder="1" applyAlignment="1">
      <alignment horizontal="center" vertical="center"/>
    </xf>
    <xf numFmtId="168" fontId="3" fillId="3" borderId="9" xfId="1" applyNumberFormat="1" applyFont="1" applyFill="1" applyBorder="1" applyAlignment="1">
      <alignment horizontal="center" vertical="center"/>
    </xf>
    <xf numFmtId="168" fontId="3" fillId="3" borderId="9" xfId="2" applyNumberFormat="1" applyFont="1" applyFill="1" applyBorder="1" applyAlignment="1">
      <alignment horizontal="center" vertical="center"/>
    </xf>
    <xf numFmtId="4" fontId="2" fillId="0" borderId="2" xfId="1" applyNumberFormat="1" applyFont="1" applyBorder="1" applyAlignment="1">
      <alignment horizontal="center" vertical="center" wrapText="1"/>
    </xf>
    <xf numFmtId="168" fontId="2" fillId="0" borderId="10" xfId="1" applyNumberFormat="1" applyFont="1" applyBorder="1" applyAlignment="1">
      <alignment vertical="center"/>
    </xf>
    <xf numFmtId="168" fontId="2" fillId="3" borderId="11" xfId="2" applyNumberFormat="1" applyFont="1" applyFill="1" applyBorder="1" applyAlignment="1">
      <alignment horizontal="center" vertical="center"/>
    </xf>
    <xf numFmtId="169" fontId="3" fillId="0" borderId="3" xfId="1" applyNumberFormat="1" applyFont="1" applyBorder="1" applyAlignment="1">
      <alignment vertical="center" wrapText="1"/>
    </xf>
    <xf numFmtId="169" fontId="3" fillId="0" borderId="4" xfId="1" applyNumberFormat="1" applyFont="1" applyBorder="1" applyAlignment="1">
      <alignment vertical="center" wrapText="1"/>
    </xf>
    <xf numFmtId="4" fontId="3" fillId="4" borderId="2" xfId="1" applyNumberFormat="1" applyFont="1" applyFill="1" applyBorder="1" applyAlignment="1">
      <alignment horizontal="center" vertical="center" wrapText="1"/>
    </xf>
    <xf numFmtId="0" fontId="1" fillId="0" borderId="2" xfId="1" applyBorder="1"/>
    <xf numFmtId="168" fontId="2" fillId="3" borderId="2" xfId="1" applyNumberFormat="1" applyFont="1" applyFill="1" applyBorder="1" applyAlignment="1">
      <alignment horizontal="center" vertical="center"/>
    </xf>
    <xf numFmtId="168" fontId="2" fillId="3" borderId="2" xfId="2" applyNumberFormat="1" applyFont="1" applyFill="1" applyBorder="1" applyAlignment="1">
      <alignment horizontal="center" vertical="center"/>
    </xf>
    <xf numFmtId="170" fontId="2" fillId="3" borderId="2" xfId="1" applyNumberFormat="1" applyFont="1" applyFill="1" applyBorder="1" applyAlignment="1">
      <alignment horizontal="center" vertical="center"/>
    </xf>
    <xf numFmtId="0" fontId="2" fillId="0" borderId="2" xfId="4" applyBorder="1" applyAlignment="1">
      <alignment horizontal="left" vertical="center" wrapText="1"/>
    </xf>
    <xf numFmtId="169" fontId="2" fillId="0" borderId="2" xfId="4" applyNumberFormat="1" applyBorder="1" applyAlignment="1">
      <alignment horizontal="center" vertical="center"/>
    </xf>
    <xf numFmtId="0" fontId="2" fillId="0" borderId="0" xfId="4"/>
    <xf numFmtId="168" fontId="2" fillId="3" borderId="2" xfId="4" applyNumberFormat="1" applyFill="1" applyBorder="1" applyAlignment="1">
      <alignment horizontal="center" vertical="center"/>
    </xf>
    <xf numFmtId="170" fontId="2" fillId="3" borderId="2" xfId="4" applyNumberFormat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2" fillId="0" borderId="2" xfId="4" applyBorder="1"/>
    <xf numFmtId="169" fontId="2" fillId="0" borderId="2" xfId="1" applyNumberFormat="1" applyFont="1" applyBorder="1" applyAlignment="1">
      <alignment horizontal="center" vertical="center"/>
    </xf>
    <xf numFmtId="0" fontId="3" fillId="0" borderId="0" xfId="1" applyFont="1"/>
    <xf numFmtId="49" fontId="9" fillId="0" borderId="2" xfId="1" applyNumberFormat="1" applyFont="1" applyBorder="1" applyAlignment="1">
      <alignment horizontal="center"/>
    </xf>
    <xf numFmtId="49" fontId="9" fillId="2" borderId="2" xfId="1" applyNumberFormat="1" applyFont="1" applyFill="1" applyBorder="1" applyAlignment="1">
      <alignment horizontal="center"/>
    </xf>
    <xf numFmtId="49" fontId="9" fillId="0" borderId="2" xfId="1" applyNumberFormat="1" applyFont="1" applyBorder="1" applyAlignment="1">
      <alignment horizontal="center" vertical="center"/>
    </xf>
    <xf numFmtId="0" fontId="10" fillId="0" borderId="0" xfId="1" applyFont="1"/>
    <xf numFmtId="49" fontId="10" fillId="0" borderId="2" xfId="1" applyNumberFormat="1" applyFont="1" applyBorder="1" applyAlignment="1">
      <alignment horizontal="centerContinuous" vertical="center"/>
    </xf>
    <xf numFmtId="49" fontId="10" fillId="0" borderId="2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49" fontId="10" fillId="0" borderId="2" xfId="1" applyNumberFormat="1" applyFont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/>
    </xf>
    <xf numFmtId="0" fontId="10" fillId="0" borderId="2" xfId="1" applyFont="1" applyBorder="1"/>
    <xf numFmtId="0" fontId="2" fillId="0" borderId="0" xfId="1" applyFont="1"/>
    <xf numFmtId="49" fontId="3" fillId="0" borderId="2" xfId="1" applyNumberFormat="1" applyFont="1" applyBorder="1" applyAlignment="1">
      <alignment horizontal="centerContinuous" vertical="center"/>
    </xf>
    <xf numFmtId="49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12" fillId="0" borderId="0" xfId="1" applyFont="1"/>
    <xf numFmtId="0" fontId="3" fillId="0" borderId="0" xfId="4" applyFont="1" applyAlignment="1">
      <alignment horizontal="right" vertical="center"/>
    </xf>
    <xf numFmtId="2" fontId="3" fillId="0" borderId="0" xfId="1" applyNumberFormat="1" applyFont="1" applyAlignment="1">
      <alignment horizontal="center" vertical="center"/>
    </xf>
    <xf numFmtId="0" fontId="3" fillId="0" borderId="0" xfId="4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172" fontId="3" fillId="0" borderId="0" xfId="4" applyNumberFormat="1" applyFont="1" applyAlignment="1">
      <alignment horizontal="right" vertical="center"/>
    </xf>
    <xf numFmtId="165" fontId="3" fillId="0" borderId="0" xfId="1" applyNumberFormat="1" applyFont="1" applyAlignment="1">
      <alignment horizontal="left" vertical="center"/>
    </xf>
    <xf numFmtId="0" fontId="13" fillId="0" borderId="0" xfId="1" applyFont="1"/>
    <xf numFmtId="14" fontId="12" fillId="0" borderId="0" xfId="4" applyNumberFormat="1" applyFont="1" applyAlignment="1">
      <alignment horizontal="right" vertical="center"/>
    </xf>
    <xf numFmtId="2" fontId="12" fillId="0" borderId="0" xfId="1" applyNumberFormat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49" fontId="12" fillId="0" borderId="0" xfId="1" applyNumberFormat="1" applyFont="1" applyAlignment="1">
      <alignment horizontal="left" vertical="center"/>
    </xf>
    <xf numFmtId="0" fontId="8" fillId="0" borderId="0" xfId="1" applyFont="1"/>
    <xf numFmtId="2" fontId="12" fillId="0" borderId="0" xfId="1" applyNumberFormat="1" applyFont="1" applyAlignment="1">
      <alignment vertical="center"/>
    </xf>
    <xf numFmtId="2" fontId="12" fillId="2" borderId="0" xfId="1" applyNumberFormat="1" applyFont="1" applyFill="1" applyAlignment="1">
      <alignment vertical="center"/>
    </xf>
    <xf numFmtId="2" fontId="14" fillId="0" borderId="0" xfId="1" applyNumberFormat="1" applyFont="1" applyAlignment="1">
      <alignment horizontal="centerContinuous" vertical="center"/>
    </xf>
    <xf numFmtId="0" fontId="12" fillId="0" borderId="0" xfId="1" applyFont="1" applyAlignment="1">
      <alignment horizontal="left" vertical="center"/>
    </xf>
    <xf numFmtId="49" fontId="2" fillId="0" borderId="0" xfId="1" applyNumberFormat="1" applyFont="1" applyAlignment="1">
      <alignment vertical="top"/>
    </xf>
    <xf numFmtId="0" fontId="1" fillId="0" borderId="2" xfId="4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3" xfId="1" applyBorder="1"/>
    <xf numFmtId="0" fontId="1" fillId="7" borderId="14" xfId="1" applyFill="1" applyBorder="1" applyAlignment="1">
      <alignment horizontal="center" vertical="center"/>
    </xf>
    <xf numFmtId="0" fontId="1" fillId="7" borderId="15" xfId="1" applyFill="1" applyBorder="1" applyAlignment="1">
      <alignment horizontal="center" vertical="center"/>
    </xf>
    <xf numFmtId="0" fontId="1" fillId="8" borderId="16" xfId="1" applyFill="1" applyBorder="1" applyAlignment="1">
      <alignment horizontal="center" vertical="center"/>
    </xf>
    <xf numFmtId="173" fontId="1" fillId="0" borderId="2" xfId="1" applyNumberFormat="1" applyBorder="1" applyAlignment="1">
      <alignment horizontal="center" vertical="center"/>
    </xf>
    <xf numFmtId="0" fontId="16" fillId="9" borderId="18" xfId="1" applyFont="1" applyFill="1" applyBorder="1" applyAlignment="1">
      <alignment horizontal="center" vertical="center"/>
    </xf>
    <xf numFmtId="173" fontId="1" fillId="9" borderId="11" xfId="1" applyNumberFormat="1" applyFill="1" applyBorder="1" applyAlignment="1">
      <alignment horizontal="center" vertical="center"/>
    </xf>
    <xf numFmtId="173" fontId="1" fillId="0" borderId="17" xfId="1" applyNumberFormat="1" applyBorder="1" applyAlignment="1">
      <alignment horizontal="center" vertical="center"/>
    </xf>
    <xf numFmtId="173" fontId="1" fillId="9" borderId="19" xfId="1" applyNumberFormat="1" applyFill="1" applyBorder="1" applyAlignment="1">
      <alignment horizontal="center" vertical="center"/>
    </xf>
    <xf numFmtId="49" fontId="2" fillId="0" borderId="0" xfId="1" applyNumberFormat="1" applyFont="1" applyAlignment="1">
      <alignment vertical="top" wrapText="1"/>
    </xf>
    <xf numFmtId="49" fontId="1" fillId="0" borderId="0" xfId="1" applyNumberFormat="1" applyAlignment="1">
      <alignment vertical="center" wrapText="1"/>
    </xf>
    <xf numFmtId="2" fontId="12" fillId="0" borderId="0" xfId="1" applyNumberFormat="1" applyFont="1" applyAlignment="1">
      <alignment horizontal="left" vertical="center"/>
    </xf>
    <xf numFmtId="2" fontId="3" fillId="0" borderId="0" xfId="1" applyNumberFormat="1" applyFont="1" applyAlignment="1">
      <alignment horizontal="left" vertical="center"/>
    </xf>
    <xf numFmtId="4" fontId="2" fillId="0" borderId="2" xfId="5" applyNumberFormat="1" applyFont="1" applyFill="1" applyBorder="1" applyAlignment="1">
      <alignment horizontal="center" vertical="center"/>
    </xf>
    <xf numFmtId="49" fontId="3" fillId="6" borderId="0" xfId="4" applyNumberFormat="1" applyFont="1" applyFill="1" applyAlignment="1" applyProtection="1">
      <alignment horizontal="left" vertical="center"/>
      <protection locked="0"/>
    </xf>
    <xf numFmtId="0" fontId="3" fillId="6" borderId="0" xfId="4" applyFont="1" applyFill="1" applyAlignment="1" applyProtection="1">
      <alignment horizontal="right" vertical="center"/>
      <protection locked="0"/>
    </xf>
    <xf numFmtId="170" fontId="2" fillId="6" borderId="2" xfId="4" applyNumberFormat="1" applyFill="1" applyBorder="1" applyAlignment="1" applyProtection="1">
      <alignment horizontal="center" vertical="center"/>
      <protection locked="0"/>
    </xf>
    <xf numFmtId="4" fontId="2" fillId="0" borderId="10" xfId="1" applyNumberFormat="1" applyFont="1" applyBorder="1" applyAlignment="1">
      <alignment horizontal="center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49" fontId="1" fillId="0" borderId="0" xfId="1" applyNumberFormat="1" applyAlignment="1">
      <alignment horizontal="left" vertical="center" wrapText="1"/>
    </xf>
    <xf numFmtId="169" fontId="3" fillId="0" borderId="5" xfId="1" applyNumberFormat="1" applyFont="1" applyBorder="1" applyAlignment="1">
      <alignment horizontal="center" vertical="center" wrapText="1"/>
    </xf>
    <xf numFmtId="169" fontId="3" fillId="0" borderId="4" xfId="1" applyNumberFormat="1" applyFont="1" applyBorder="1" applyAlignment="1">
      <alignment horizontal="center" vertical="center" wrapText="1"/>
    </xf>
    <xf numFmtId="2" fontId="12" fillId="0" borderId="0" xfId="1" applyNumberFormat="1" applyFont="1" applyAlignment="1">
      <alignment horizontal="left" vertical="center"/>
    </xf>
    <xf numFmtId="14" fontId="3" fillId="6" borderId="0" xfId="4" applyNumberFormat="1" applyFont="1" applyFill="1" applyAlignment="1" applyProtection="1">
      <alignment horizontal="left" vertical="center"/>
      <protection locked="0"/>
    </xf>
    <xf numFmtId="0" fontId="3" fillId="0" borderId="0" xfId="4" applyFont="1" applyAlignment="1">
      <alignment horizontal="left" vertical="center"/>
    </xf>
    <xf numFmtId="168" fontId="2" fillId="5" borderId="10" xfId="1" applyNumberFormat="1" applyFont="1" applyFill="1" applyBorder="1" applyAlignment="1" applyProtection="1">
      <alignment horizontal="center" vertical="center"/>
      <protection locked="0"/>
    </xf>
    <xf numFmtId="168" fontId="2" fillId="5" borderId="8" xfId="1" applyNumberFormat="1" applyFont="1" applyFill="1" applyBorder="1" applyAlignment="1" applyProtection="1">
      <alignment horizontal="center" vertical="center"/>
      <protection locked="0"/>
    </xf>
    <xf numFmtId="0" fontId="15" fillId="0" borderId="12" xfId="1" applyFont="1" applyBorder="1" applyAlignment="1">
      <alignment horizontal="center" vertical="center"/>
    </xf>
  </cellXfs>
  <cellStyles count="6">
    <cellStyle name="Komma 2" xfId="5" xr:uid="{60E71AB9-ACE2-445D-A707-C6426DE1F718}"/>
    <cellStyle name="Prozent 2" xfId="3" xr:uid="{8DC6854E-F601-4986-9331-C0ADEAAC0721}"/>
    <cellStyle name="Standard" xfId="0" builtinId="0"/>
    <cellStyle name="Standard 2" xfId="1" xr:uid="{56144284-49E1-4D41-AE85-3E2A2BBA3FD8}"/>
    <cellStyle name="Standard 2 2" xfId="4" xr:uid="{F94EA5A5-DA29-45B5-B7EE-CBBFA0471CE6}"/>
    <cellStyle name="Währung 2" xfId="2" xr:uid="{402F1E90-0D49-472D-BF84-4773FC9690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F6C23-2878-4C70-95CE-C5A38AAEBC64}">
  <dimension ref="A1:Q29"/>
  <sheetViews>
    <sheetView showGridLines="0" tabSelected="1" topLeftCell="C1" zoomScaleNormal="100" workbookViewId="0">
      <selection activeCell="K10" sqref="K10:K12"/>
    </sheetView>
  </sheetViews>
  <sheetFormatPr baseColWidth="10" defaultRowHeight="12.75" outlineLevelRow="1" outlineLevelCol="1" x14ac:dyDescent="0.2"/>
  <cols>
    <col min="1" max="2" width="0" style="1" hidden="1" customWidth="1"/>
    <col min="3" max="3" width="6.625" style="1" customWidth="1"/>
    <col min="4" max="4" width="39.125" style="1" customWidth="1"/>
    <col min="5" max="5" width="10.125" style="1" customWidth="1"/>
    <col min="6" max="6" width="12.75" style="1" bestFit="1" customWidth="1"/>
    <col min="7" max="7" width="12.75" style="1" hidden="1" customWidth="1" outlineLevel="1"/>
    <col min="8" max="8" width="18.5" style="1" bestFit="1" customWidth="1" collapsed="1"/>
    <col min="9" max="9" width="11.75" style="1" customWidth="1"/>
    <col min="10" max="10" width="10.375" style="1" customWidth="1"/>
    <col min="11" max="11" width="9.75" style="1" customWidth="1"/>
    <col min="12" max="12" width="12.75" style="1" customWidth="1"/>
    <col min="13" max="16384" width="11" style="1"/>
  </cols>
  <sheetData>
    <row r="1" spans="1:12" s="99" customFormat="1" ht="21" customHeight="1" x14ac:dyDescent="0.2">
      <c r="C1" s="98" t="s">
        <v>57</v>
      </c>
      <c r="D1" s="103"/>
      <c r="F1" s="102" t="s">
        <v>56</v>
      </c>
      <c r="G1" s="101"/>
      <c r="H1" s="100"/>
      <c r="I1" s="100"/>
      <c r="J1" s="43"/>
      <c r="K1" s="95" t="s">
        <v>55</v>
      </c>
      <c r="L1" s="94">
        <v>46235</v>
      </c>
    </row>
    <row r="2" spans="1:12" s="93" customFormat="1" ht="21" customHeight="1" x14ac:dyDescent="0.2">
      <c r="C2" s="98" t="s">
        <v>54</v>
      </c>
      <c r="D2" s="97"/>
      <c r="E2" s="96"/>
      <c r="F2" s="129" t="s">
        <v>53</v>
      </c>
      <c r="G2" s="129"/>
      <c r="H2" s="129"/>
      <c r="I2" s="129"/>
      <c r="J2" s="129"/>
      <c r="K2" s="95" t="s">
        <v>52</v>
      </c>
      <c r="L2" s="94">
        <v>46235</v>
      </c>
    </row>
    <row r="3" spans="1:12" s="93" customFormat="1" ht="21" customHeight="1" x14ac:dyDescent="0.2">
      <c r="C3" s="98"/>
      <c r="D3" s="97"/>
      <c r="E3" s="96"/>
      <c r="F3" s="119" t="s">
        <v>76</v>
      </c>
      <c r="G3" s="118"/>
      <c r="H3" s="118"/>
      <c r="I3" s="118"/>
      <c r="J3" s="118"/>
      <c r="K3" s="95"/>
      <c r="L3" s="94"/>
    </row>
    <row r="4" spans="1:12" s="68" customFormat="1" ht="18" customHeight="1" x14ac:dyDescent="0.2">
      <c r="C4" s="90" t="s">
        <v>51</v>
      </c>
      <c r="D4" s="89" t="s">
        <v>50</v>
      </c>
      <c r="E4" s="92" t="s">
        <v>49</v>
      </c>
      <c r="F4" s="88" t="s">
        <v>48</v>
      </c>
      <c r="G4" s="88"/>
      <c r="H4" s="88"/>
      <c r="I4" s="88"/>
      <c r="J4" s="88"/>
      <c r="K4" s="87" t="s">
        <v>47</v>
      </c>
      <c r="L4" s="91">
        <v>6350</v>
      </c>
    </row>
    <row r="5" spans="1:12" s="68" customFormat="1" ht="18" customHeight="1" x14ac:dyDescent="0.2">
      <c r="C5" s="90" t="s">
        <v>46</v>
      </c>
      <c r="D5" s="121"/>
      <c r="E5" s="89" t="s">
        <v>45</v>
      </c>
      <c r="F5" s="130"/>
      <c r="G5" s="130"/>
      <c r="H5" s="130"/>
      <c r="I5" s="130"/>
      <c r="J5" s="130"/>
      <c r="K5" s="87" t="s">
        <v>40</v>
      </c>
      <c r="L5" s="122"/>
    </row>
    <row r="6" spans="1:12" s="85" customFormat="1" ht="18" customHeight="1" x14ac:dyDescent="0.25">
      <c r="C6" s="89" t="s">
        <v>44</v>
      </c>
      <c r="D6" s="88" t="s">
        <v>43</v>
      </c>
      <c r="E6" s="39" t="s">
        <v>42</v>
      </c>
      <c r="F6" s="131" t="s">
        <v>41</v>
      </c>
      <c r="G6" s="131"/>
      <c r="H6" s="131"/>
      <c r="I6" s="131"/>
      <c r="J6" s="131"/>
      <c r="K6" s="87" t="s">
        <v>40</v>
      </c>
      <c r="L6" s="86" t="s">
        <v>63</v>
      </c>
    </row>
    <row r="7" spans="1:12" s="79" customFormat="1" ht="33" customHeight="1" x14ac:dyDescent="0.2">
      <c r="A7" s="81" t="s">
        <v>39</v>
      </c>
      <c r="B7" s="81" t="s">
        <v>38</v>
      </c>
      <c r="C7" s="81" t="s">
        <v>37</v>
      </c>
      <c r="D7" s="81" t="s">
        <v>36</v>
      </c>
      <c r="E7" s="83" t="s">
        <v>35</v>
      </c>
      <c r="F7" s="83" t="s">
        <v>34</v>
      </c>
      <c r="G7" s="84" t="s">
        <v>34</v>
      </c>
      <c r="H7" s="83" t="s">
        <v>33</v>
      </c>
      <c r="I7" s="82" t="s">
        <v>32</v>
      </c>
      <c r="J7" s="81" t="s">
        <v>31</v>
      </c>
      <c r="K7" s="81" t="s">
        <v>30</v>
      </c>
      <c r="L7" s="80" t="s">
        <v>29</v>
      </c>
    </row>
    <row r="8" spans="1:12" s="72" customFormat="1" ht="12" customHeight="1" x14ac:dyDescent="0.2">
      <c r="A8" s="78"/>
      <c r="B8" s="78"/>
      <c r="C8" s="74"/>
      <c r="D8" s="74"/>
      <c r="E8" s="76"/>
      <c r="F8" s="74" t="s">
        <v>25</v>
      </c>
      <c r="G8" s="77"/>
      <c r="H8" s="76" t="s">
        <v>28</v>
      </c>
      <c r="I8" s="75" t="s">
        <v>27</v>
      </c>
      <c r="J8" s="74" t="s">
        <v>26</v>
      </c>
      <c r="K8" s="74" t="s">
        <v>25</v>
      </c>
      <c r="L8" s="73"/>
    </row>
    <row r="9" spans="1:12" s="68" customFormat="1" ht="12" customHeight="1" x14ac:dyDescent="0.2">
      <c r="A9" s="71"/>
      <c r="B9" s="71"/>
      <c r="C9" s="71" t="s">
        <v>24</v>
      </c>
      <c r="D9" s="69" t="s">
        <v>23</v>
      </c>
      <c r="E9" s="69" t="s">
        <v>22</v>
      </c>
      <c r="F9" s="69" t="s">
        <v>21</v>
      </c>
      <c r="G9" s="70" t="s">
        <v>21</v>
      </c>
      <c r="H9" s="69" t="s">
        <v>20</v>
      </c>
      <c r="I9" s="69" t="s">
        <v>19</v>
      </c>
      <c r="J9" s="69" t="s">
        <v>18</v>
      </c>
      <c r="K9" s="69" t="s">
        <v>17</v>
      </c>
      <c r="L9" s="69" t="s">
        <v>16</v>
      </c>
    </row>
    <row r="10" spans="1:12" ht="43.5" customHeight="1" x14ac:dyDescent="0.2">
      <c r="A10" s="56"/>
      <c r="B10" s="56"/>
      <c r="C10" s="67" t="s">
        <v>15</v>
      </c>
      <c r="D10" s="106" t="s">
        <v>67</v>
      </c>
      <c r="E10" s="120">
        <v>235.99</v>
      </c>
      <c r="F10" s="123"/>
      <c r="G10" s="59" t="e">
        <f>F10*$G$20</f>
        <v>#DIV/0!</v>
      </c>
      <c r="H10" s="58" t="e">
        <f>E10*G10</f>
        <v>#DIV/0!</v>
      </c>
      <c r="I10" s="57" t="e">
        <f>H10*19%</f>
        <v>#DIV/0!</v>
      </c>
      <c r="J10" s="57" t="e">
        <f>H10+I10</f>
        <v>#DIV/0!</v>
      </c>
      <c r="K10" s="132"/>
      <c r="L10" s="124" t="s">
        <v>14</v>
      </c>
    </row>
    <row r="11" spans="1:12" s="62" customFormat="1" ht="24.75" customHeight="1" x14ac:dyDescent="0.2">
      <c r="A11" s="66"/>
      <c r="B11" s="66"/>
      <c r="C11" s="61" t="s">
        <v>13</v>
      </c>
      <c r="D11" s="65" t="s">
        <v>12</v>
      </c>
      <c r="E11" s="120">
        <v>66.040000000000006</v>
      </c>
      <c r="F11" s="123"/>
      <c r="G11" s="64" t="e">
        <f>F11*$G$20</f>
        <v>#DIV/0!</v>
      </c>
      <c r="H11" s="58" t="e">
        <f>E11*G11</f>
        <v>#DIV/0!</v>
      </c>
      <c r="I11" s="63" t="e">
        <f>H11*19%</f>
        <v>#DIV/0!</v>
      </c>
      <c r="J11" s="63" t="e">
        <f>H11+I11</f>
        <v>#DIV/0!</v>
      </c>
      <c r="K11" s="133"/>
      <c r="L11" s="125"/>
    </row>
    <row r="12" spans="1:12" ht="24.75" customHeight="1" x14ac:dyDescent="0.2">
      <c r="A12" s="56"/>
      <c r="B12" s="56"/>
      <c r="C12" s="61" t="s">
        <v>11</v>
      </c>
      <c r="D12" s="60" t="s">
        <v>10</v>
      </c>
      <c r="E12" s="120">
        <v>5.42</v>
      </c>
      <c r="F12" s="123"/>
      <c r="G12" s="59" t="e">
        <f>F12*$G$20</f>
        <v>#DIV/0!</v>
      </c>
      <c r="H12" s="58" t="e">
        <f>E12*G12</f>
        <v>#DIV/0!</v>
      </c>
      <c r="I12" s="57" t="e">
        <f>H12*19%</f>
        <v>#DIV/0!</v>
      </c>
      <c r="J12" s="57" t="e">
        <f>H12+I12</f>
        <v>#DIV/0!</v>
      </c>
      <c r="K12" s="133"/>
      <c r="L12" s="125"/>
    </row>
    <row r="13" spans="1:12" ht="36.950000000000003" customHeight="1" thickBot="1" x14ac:dyDescent="0.25">
      <c r="A13" s="56"/>
      <c r="B13" s="56"/>
      <c r="C13" s="127" t="s">
        <v>9</v>
      </c>
      <c r="D13" s="128"/>
      <c r="E13" s="55">
        <f>SUM(E10:E12)</f>
        <v>307.45000000000005</v>
      </c>
      <c r="F13" s="54"/>
      <c r="G13" s="53"/>
      <c r="H13" s="52" t="e">
        <f>SUM(H10:H12)</f>
        <v>#DIV/0!</v>
      </c>
      <c r="I13" s="52" t="e">
        <f>SUM(I10:I12)</f>
        <v>#DIV/0!</v>
      </c>
      <c r="J13" s="52" t="e">
        <f>SUM(H13:I13)</f>
        <v>#DIV/0!</v>
      </c>
      <c r="K13" s="51"/>
      <c r="L13" s="50" t="s">
        <v>8</v>
      </c>
    </row>
    <row r="14" spans="1:12" ht="26.25" customHeight="1" x14ac:dyDescent="0.2">
      <c r="C14" s="43"/>
      <c r="F14" s="42" t="s">
        <v>7</v>
      </c>
      <c r="G14" s="42" t="s">
        <v>7</v>
      </c>
      <c r="H14" s="49" t="e">
        <f>H13*4</f>
        <v>#DIV/0!</v>
      </c>
      <c r="I14" s="48" t="e">
        <f>H14*19%</f>
        <v>#DIV/0!</v>
      </c>
      <c r="J14" s="48" t="e">
        <f>H14+I14</f>
        <v>#DIV/0!</v>
      </c>
      <c r="K14" s="47"/>
      <c r="L14" s="46" t="s">
        <v>6</v>
      </c>
    </row>
    <row r="15" spans="1:12" ht="18" hidden="1" customHeight="1" outlineLevel="1" x14ac:dyDescent="0.2">
      <c r="C15" s="45" t="s">
        <v>5</v>
      </c>
      <c r="F15" s="42"/>
      <c r="G15" s="42"/>
      <c r="H15" s="44"/>
      <c r="I15" s="40"/>
      <c r="J15" s="40"/>
      <c r="K15" s="40"/>
      <c r="L15" s="39"/>
    </row>
    <row r="16" spans="1:12" ht="12" hidden="1" customHeight="1" outlineLevel="1" x14ac:dyDescent="0.2">
      <c r="C16" s="43"/>
      <c r="F16" s="42"/>
      <c r="G16" s="42"/>
      <c r="H16" s="41"/>
      <c r="I16" s="40"/>
      <c r="J16" s="40"/>
      <c r="K16" s="40"/>
      <c r="L16" s="39"/>
    </row>
    <row r="17" spans="3:17" s="8" customFormat="1" ht="15" hidden="1" outlineLevel="1" x14ac:dyDescent="0.2">
      <c r="C17" s="38" t="s">
        <v>4</v>
      </c>
      <c r="D17" s="37"/>
      <c r="E17" s="37"/>
      <c r="F17" s="21"/>
      <c r="G17" s="36">
        <f>K10</f>
        <v>0</v>
      </c>
      <c r="H17" s="35" t="s">
        <v>2</v>
      </c>
      <c r="I17" s="26"/>
      <c r="J17" s="26"/>
      <c r="K17" s="26"/>
      <c r="L17" s="26"/>
    </row>
    <row r="18" spans="3:17" s="8" customFormat="1" hidden="1" outlineLevel="1" x14ac:dyDescent="0.2">
      <c r="C18" s="34" t="s">
        <v>3</v>
      </c>
      <c r="D18" s="33"/>
      <c r="E18" s="32"/>
      <c r="F18" s="31"/>
      <c r="G18" s="30">
        <f>K10</f>
        <v>0</v>
      </c>
      <c r="H18" s="29" t="s">
        <v>2</v>
      </c>
      <c r="I18" s="28"/>
      <c r="J18" s="28"/>
      <c r="K18" s="27"/>
      <c r="L18" s="26"/>
    </row>
    <row r="19" spans="3:17" s="8" customFormat="1" ht="14.25" hidden="1" outlineLevel="1" x14ac:dyDescent="0.2">
      <c r="C19" s="24" t="s">
        <v>1</v>
      </c>
      <c r="D19" s="23"/>
      <c r="E19" s="22"/>
      <c r="F19" s="21"/>
      <c r="G19" s="20" t="e">
        <f>1/G17*G18-1</f>
        <v>#DIV/0!</v>
      </c>
      <c r="H19" s="25"/>
      <c r="I19" s="18"/>
      <c r="J19" s="18"/>
      <c r="K19" s="18"/>
      <c r="L19" s="17"/>
      <c r="M19" s="9"/>
      <c r="N19" s="9"/>
    </row>
    <row r="20" spans="3:17" s="8" customFormat="1" ht="14.25" hidden="1" outlineLevel="1" x14ac:dyDescent="0.2">
      <c r="C20" s="24" t="s">
        <v>0</v>
      </c>
      <c r="D20" s="23"/>
      <c r="E20" s="22"/>
      <c r="F20" s="21"/>
      <c r="G20" s="20" t="e">
        <f>1/G17*G18</f>
        <v>#DIV/0!</v>
      </c>
      <c r="H20" s="19"/>
      <c r="I20" s="18"/>
      <c r="J20" s="18"/>
      <c r="K20" s="18"/>
      <c r="L20" s="17"/>
      <c r="M20" s="9"/>
      <c r="N20" s="9"/>
    </row>
    <row r="21" spans="3:17" s="8" customFormat="1" ht="14.25" collapsed="1" x14ac:dyDescent="0.2">
      <c r="C21" s="16"/>
      <c r="D21" s="15"/>
      <c r="E21" s="14"/>
      <c r="G21" s="13"/>
      <c r="H21" s="12"/>
      <c r="I21" s="11"/>
      <c r="J21" s="11"/>
      <c r="K21" s="11"/>
      <c r="L21" s="10"/>
      <c r="M21" s="9"/>
      <c r="N21" s="9"/>
    </row>
    <row r="22" spans="3:17" ht="14.25" customHeight="1" x14ac:dyDescent="0.2"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</row>
    <row r="23" spans="3:17" ht="62.25" customHeight="1" x14ac:dyDescent="0.2">
      <c r="C23" s="126" t="s">
        <v>75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17"/>
      <c r="N23" s="117"/>
      <c r="O23" s="117"/>
      <c r="P23" s="117"/>
      <c r="Q23" s="117"/>
    </row>
    <row r="24" spans="3:17" x14ac:dyDescent="0.2"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6"/>
      <c r="N24" s="6"/>
    </row>
    <row r="25" spans="3:17" ht="14.25" customHeight="1" x14ac:dyDescent="0.2">
      <c r="C25" s="116"/>
      <c r="D25" s="116"/>
      <c r="E25" s="116"/>
      <c r="F25" s="116"/>
      <c r="G25" s="116"/>
      <c r="H25" s="116"/>
      <c r="I25" s="116"/>
      <c r="J25" s="116"/>
      <c r="K25" s="116"/>
      <c r="L25" s="116"/>
    </row>
    <row r="26" spans="3:17" ht="15" customHeight="1" x14ac:dyDescent="0.2">
      <c r="C26" s="116"/>
      <c r="D26" s="116"/>
      <c r="E26" s="116"/>
      <c r="F26" s="116"/>
      <c r="G26" s="116"/>
      <c r="H26" s="116"/>
      <c r="I26" s="116"/>
      <c r="J26" s="116"/>
      <c r="K26" s="116"/>
      <c r="L26" s="116"/>
    </row>
    <row r="27" spans="3:17" ht="19.5" customHeight="1" x14ac:dyDescent="0.2">
      <c r="C27" s="104"/>
      <c r="D27" s="104"/>
      <c r="E27" s="104"/>
      <c r="F27" s="104"/>
      <c r="G27" s="104"/>
      <c r="H27" s="104"/>
      <c r="I27" s="104"/>
      <c r="J27" s="104"/>
      <c r="K27" s="104"/>
      <c r="L27" s="104"/>
    </row>
    <row r="28" spans="3:17" collapsed="1" x14ac:dyDescent="0.2">
      <c r="C28" s="7"/>
      <c r="E28" s="6"/>
      <c r="F28" s="5"/>
      <c r="G28" s="5"/>
      <c r="H28" s="4"/>
      <c r="I28" s="3"/>
      <c r="J28" s="3"/>
      <c r="K28" s="3"/>
    </row>
    <row r="29" spans="3:17" ht="12.75" customHeight="1" x14ac:dyDescent="0.2">
      <c r="L29" s="2"/>
    </row>
  </sheetData>
  <sheetProtection algorithmName="SHA-512" hashValue="4jlCcxBzuVYNvASJnu5qeyE8zwRN1vJfqsvrpi3/X9zjniz4+bGEcwxndmZrxq1omHi2bfIGpyabVLoVawa3Lw==" saltValue="DzP48F/+FPJTBoxxCQ+jzg==" spinCount="100000" sheet="1" selectLockedCells="1"/>
  <mergeCells count="8">
    <mergeCell ref="L10:L12"/>
    <mergeCell ref="C22:Q22"/>
    <mergeCell ref="C23:L23"/>
    <mergeCell ref="C13:D13"/>
    <mergeCell ref="F2:J2"/>
    <mergeCell ref="F5:J5"/>
    <mergeCell ref="F6:J6"/>
    <mergeCell ref="K10:K12"/>
  </mergeCells>
  <printOptions horizontalCentered="1" gridLinesSet="0"/>
  <pageMargins left="0.39370078740157483" right="0.19685039370078741" top="0.78740157480314965" bottom="0.39370078740157483" header="0.51181102362204722" footer="0.51181102362204722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4F878-4969-4215-B63C-804762FF31D4}">
  <dimension ref="A1:Q31"/>
  <sheetViews>
    <sheetView showGridLines="0" topLeftCell="C1" zoomScaleNormal="100" workbookViewId="0">
      <selection activeCell="F11" sqref="F11"/>
    </sheetView>
  </sheetViews>
  <sheetFormatPr baseColWidth="10" defaultRowHeight="12.75" outlineLevelRow="1" outlineLevelCol="1" x14ac:dyDescent="0.2"/>
  <cols>
    <col min="1" max="2" width="0" style="1" hidden="1" customWidth="1"/>
    <col min="3" max="3" width="6.625" style="1" customWidth="1"/>
    <col min="4" max="4" width="39.125" style="1" customWidth="1"/>
    <col min="5" max="5" width="10.125" style="1" customWidth="1"/>
    <col min="6" max="6" width="12.75" style="1" bestFit="1" customWidth="1"/>
    <col min="7" max="7" width="12.75" style="1" hidden="1" customWidth="1" outlineLevel="1"/>
    <col min="8" max="8" width="18.5" style="1" bestFit="1" customWidth="1" collapsed="1"/>
    <col min="9" max="9" width="11.75" style="1" customWidth="1"/>
    <col min="10" max="10" width="10.375" style="1" customWidth="1"/>
    <col min="11" max="11" width="9.75" style="1" customWidth="1"/>
    <col min="12" max="12" width="12.75" style="1" customWidth="1"/>
    <col min="13" max="16384" width="11" style="1"/>
  </cols>
  <sheetData>
    <row r="1" spans="1:12" s="99" customFormat="1" ht="21" customHeight="1" x14ac:dyDescent="0.2">
      <c r="C1" s="98" t="s">
        <v>57</v>
      </c>
      <c r="D1" s="103"/>
      <c r="E1" s="102" t="s">
        <v>56</v>
      </c>
      <c r="F1" s="100"/>
      <c r="G1" s="101"/>
      <c r="H1" s="100"/>
      <c r="I1" s="100"/>
      <c r="J1" s="43"/>
      <c r="K1" s="95" t="s">
        <v>55</v>
      </c>
      <c r="L1" s="94">
        <v>46235</v>
      </c>
    </row>
    <row r="2" spans="1:12" s="93" customFormat="1" ht="21" customHeight="1" x14ac:dyDescent="0.2">
      <c r="C2" s="98" t="s">
        <v>54</v>
      </c>
      <c r="D2" s="97"/>
      <c r="E2" s="96"/>
      <c r="F2" s="129" t="s">
        <v>53</v>
      </c>
      <c r="G2" s="129"/>
      <c r="H2" s="129"/>
      <c r="I2" s="129"/>
      <c r="J2" s="129"/>
      <c r="K2" s="95" t="s">
        <v>52</v>
      </c>
      <c r="L2" s="94">
        <v>46235</v>
      </c>
    </row>
    <row r="3" spans="1:12" s="93" customFormat="1" ht="21" customHeight="1" x14ac:dyDescent="0.2">
      <c r="C3" s="98"/>
      <c r="D3" s="97"/>
      <c r="E3" s="96"/>
      <c r="F3" s="119" t="s">
        <v>76</v>
      </c>
      <c r="G3" s="118"/>
      <c r="H3" s="118"/>
      <c r="I3" s="118"/>
      <c r="J3" s="118"/>
      <c r="K3" s="95"/>
      <c r="L3" s="94"/>
    </row>
    <row r="4" spans="1:12" s="68" customFormat="1" ht="18" customHeight="1" x14ac:dyDescent="0.2">
      <c r="C4" s="90" t="s">
        <v>51</v>
      </c>
      <c r="D4" s="89" t="s">
        <v>59</v>
      </c>
      <c r="E4" s="92" t="s">
        <v>49</v>
      </c>
      <c r="F4" s="88" t="s">
        <v>58</v>
      </c>
      <c r="G4" s="88"/>
      <c r="H4" s="88"/>
      <c r="I4" s="88"/>
      <c r="J4" s="88"/>
      <c r="K4" s="87" t="s">
        <v>47</v>
      </c>
      <c r="L4" s="91">
        <v>9650</v>
      </c>
    </row>
    <row r="5" spans="1:12" s="68" customFormat="1" ht="18" customHeight="1" x14ac:dyDescent="0.2">
      <c r="C5" s="90" t="s">
        <v>46</v>
      </c>
      <c r="D5" s="121"/>
      <c r="E5" s="89" t="s">
        <v>45</v>
      </c>
      <c r="F5" s="130"/>
      <c r="G5" s="130"/>
      <c r="H5" s="130"/>
      <c r="I5" s="130"/>
      <c r="J5" s="130"/>
      <c r="K5" s="87" t="s">
        <v>40</v>
      </c>
      <c r="L5" s="122"/>
    </row>
    <row r="6" spans="1:12" s="85" customFormat="1" ht="18" customHeight="1" x14ac:dyDescent="0.25">
      <c r="C6" s="89" t="s">
        <v>44</v>
      </c>
      <c r="D6" s="88" t="s">
        <v>43</v>
      </c>
      <c r="E6" s="39" t="s">
        <v>42</v>
      </c>
      <c r="F6" s="131" t="s">
        <v>41</v>
      </c>
      <c r="G6" s="131"/>
      <c r="H6" s="131"/>
      <c r="I6" s="131"/>
      <c r="J6" s="131"/>
      <c r="K6" s="87" t="s">
        <v>40</v>
      </c>
      <c r="L6" s="86" t="s">
        <v>63</v>
      </c>
    </row>
    <row r="7" spans="1:12" s="79" customFormat="1" ht="33" customHeight="1" x14ac:dyDescent="0.2">
      <c r="A7" s="81" t="s">
        <v>39</v>
      </c>
      <c r="B7" s="81" t="s">
        <v>38</v>
      </c>
      <c r="C7" s="81" t="s">
        <v>37</v>
      </c>
      <c r="D7" s="81" t="s">
        <v>36</v>
      </c>
      <c r="E7" s="83" t="s">
        <v>35</v>
      </c>
      <c r="F7" s="83" t="s">
        <v>34</v>
      </c>
      <c r="G7" s="84" t="s">
        <v>34</v>
      </c>
      <c r="H7" s="83" t="s">
        <v>33</v>
      </c>
      <c r="I7" s="82" t="s">
        <v>32</v>
      </c>
      <c r="J7" s="81" t="s">
        <v>31</v>
      </c>
      <c r="K7" s="81" t="s">
        <v>30</v>
      </c>
      <c r="L7" s="80" t="s">
        <v>29</v>
      </c>
    </row>
    <row r="8" spans="1:12" s="72" customFormat="1" ht="12" customHeight="1" x14ac:dyDescent="0.2">
      <c r="A8" s="78"/>
      <c r="B8" s="78"/>
      <c r="C8" s="74"/>
      <c r="D8" s="74"/>
      <c r="E8" s="76"/>
      <c r="F8" s="74" t="s">
        <v>25</v>
      </c>
      <c r="G8" s="77"/>
      <c r="H8" s="76" t="s">
        <v>28</v>
      </c>
      <c r="I8" s="75" t="s">
        <v>27</v>
      </c>
      <c r="J8" s="74" t="s">
        <v>26</v>
      </c>
      <c r="K8" s="74" t="s">
        <v>25</v>
      </c>
      <c r="L8" s="73"/>
    </row>
    <row r="9" spans="1:12" s="68" customFormat="1" ht="12" customHeight="1" x14ac:dyDescent="0.2">
      <c r="A9" s="71"/>
      <c r="B9" s="71"/>
      <c r="C9" s="71" t="s">
        <v>24</v>
      </c>
      <c r="D9" s="69" t="s">
        <v>23</v>
      </c>
      <c r="E9" s="69" t="s">
        <v>22</v>
      </c>
      <c r="F9" s="69" t="s">
        <v>21</v>
      </c>
      <c r="G9" s="70" t="s">
        <v>21</v>
      </c>
      <c r="H9" s="69" t="s">
        <v>20</v>
      </c>
      <c r="I9" s="69" t="s">
        <v>19</v>
      </c>
      <c r="J9" s="69" t="s">
        <v>18</v>
      </c>
      <c r="K9" s="69" t="s">
        <v>17</v>
      </c>
      <c r="L9" s="69" t="s">
        <v>16</v>
      </c>
    </row>
    <row r="10" spans="1:12" ht="38.25" customHeight="1" x14ac:dyDescent="0.2">
      <c r="A10" s="56"/>
      <c r="B10" s="56"/>
      <c r="C10" s="67" t="s">
        <v>15</v>
      </c>
      <c r="D10" s="106" t="s">
        <v>67</v>
      </c>
      <c r="E10" s="120">
        <v>37.74</v>
      </c>
      <c r="F10" s="123"/>
      <c r="G10" s="59" t="e">
        <f>F10*$G$20</f>
        <v>#DIV/0!</v>
      </c>
      <c r="H10" s="58" t="e">
        <f>E10*G10</f>
        <v>#DIV/0!</v>
      </c>
      <c r="I10" s="57" t="e">
        <f>H10*19%</f>
        <v>#DIV/0!</v>
      </c>
      <c r="J10" s="57" t="e">
        <f>H10+I10</f>
        <v>#DIV/0!</v>
      </c>
      <c r="K10" s="132"/>
      <c r="L10" s="124" t="s">
        <v>14</v>
      </c>
    </row>
    <row r="11" spans="1:12" s="62" customFormat="1" ht="24.75" customHeight="1" x14ac:dyDescent="0.2">
      <c r="A11" s="66"/>
      <c r="B11" s="66"/>
      <c r="C11" s="61" t="s">
        <v>13</v>
      </c>
      <c r="D11" s="105" t="s">
        <v>64</v>
      </c>
      <c r="E11" s="120">
        <v>15.02</v>
      </c>
      <c r="F11" s="123"/>
      <c r="G11" s="64" t="e">
        <f>F11*$G$20</f>
        <v>#DIV/0!</v>
      </c>
      <c r="H11" s="58" t="e">
        <f>E11*G11</f>
        <v>#DIV/0!</v>
      </c>
      <c r="I11" s="63" t="e">
        <f>H11*19%</f>
        <v>#DIV/0!</v>
      </c>
      <c r="J11" s="63" t="e">
        <f>H11+I11</f>
        <v>#DIV/0!</v>
      </c>
      <c r="K11" s="133"/>
      <c r="L11" s="125"/>
    </row>
    <row r="12" spans="1:12" ht="24.75" customHeight="1" x14ac:dyDescent="0.2">
      <c r="A12" s="56"/>
      <c r="B12" s="56"/>
      <c r="C12" s="61" t="s">
        <v>11</v>
      </c>
      <c r="D12" s="105" t="s">
        <v>65</v>
      </c>
      <c r="E12" s="120">
        <v>1.36</v>
      </c>
      <c r="F12" s="123"/>
      <c r="G12" s="59" t="e">
        <f>F12*$G$20</f>
        <v>#DIV/0!</v>
      </c>
      <c r="H12" s="58" t="e">
        <f>E12*G12</f>
        <v>#DIV/0!</v>
      </c>
      <c r="I12" s="57" t="e">
        <f>H12*19%</f>
        <v>#DIV/0!</v>
      </c>
      <c r="J12" s="57" t="e">
        <f>H12+I12</f>
        <v>#DIV/0!</v>
      </c>
      <c r="K12" s="133"/>
      <c r="L12" s="125"/>
    </row>
    <row r="13" spans="1:12" ht="36.950000000000003" customHeight="1" thickBot="1" x14ac:dyDescent="0.25">
      <c r="A13" s="56"/>
      <c r="B13" s="56"/>
      <c r="C13" s="127" t="s">
        <v>9</v>
      </c>
      <c r="D13" s="128"/>
      <c r="E13" s="55">
        <f>SUM(E10:E12)</f>
        <v>54.120000000000005</v>
      </c>
      <c r="F13" s="54"/>
      <c r="G13" s="53"/>
      <c r="H13" s="52" t="e">
        <f>SUM(H10:H12)</f>
        <v>#DIV/0!</v>
      </c>
      <c r="I13" s="52" t="e">
        <f>SUM(I10:I12)</f>
        <v>#DIV/0!</v>
      </c>
      <c r="J13" s="52" t="e">
        <f>SUM(H13:I13)</f>
        <v>#DIV/0!</v>
      </c>
      <c r="K13" s="51"/>
      <c r="L13" s="50" t="s">
        <v>8</v>
      </c>
    </row>
    <row r="14" spans="1:12" ht="26.25" customHeight="1" x14ac:dyDescent="0.2">
      <c r="C14" s="43"/>
      <c r="F14" s="42" t="s">
        <v>7</v>
      </c>
      <c r="G14" s="42" t="s">
        <v>7</v>
      </c>
      <c r="H14" s="49" t="e">
        <f>H13*4</f>
        <v>#DIV/0!</v>
      </c>
      <c r="I14" s="48" t="e">
        <f>H14*19%</f>
        <v>#DIV/0!</v>
      </c>
      <c r="J14" s="48" t="e">
        <f>H14+I14</f>
        <v>#DIV/0!</v>
      </c>
      <c r="K14" s="47"/>
      <c r="L14" s="46" t="s">
        <v>6</v>
      </c>
    </row>
    <row r="15" spans="1:12" ht="18" hidden="1" customHeight="1" outlineLevel="1" x14ac:dyDescent="0.2">
      <c r="C15" s="45" t="s">
        <v>5</v>
      </c>
      <c r="F15" s="42"/>
      <c r="G15" s="42"/>
      <c r="H15" s="44"/>
      <c r="I15" s="40"/>
      <c r="J15" s="40"/>
      <c r="K15" s="40"/>
      <c r="L15" s="39"/>
    </row>
    <row r="16" spans="1:12" ht="12" hidden="1" customHeight="1" outlineLevel="1" x14ac:dyDescent="0.2">
      <c r="C16" s="43"/>
      <c r="F16" s="42"/>
      <c r="G16" s="42"/>
      <c r="H16" s="41"/>
      <c r="I16" s="40"/>
      <c r="J16" s="40"/>
      <c r="K16" s="40"/>
      <c r="L16" s="39"/>
    </row>
    <row r="17" spans="3:17" s="8" customFormat="1" ht="15" hidden="1" outlineLevel="1" x14ac:dyDescent="0.2">
      <c r="C17" s="38" t="s">
        <v>4</v>
      </c>
      <c r="D17" s="37"/>
      <c r="E17" s="37"/>
      <c r="F17" s="21"/>
      <c r="G17" s="36">
        <f>K10</f>
        <v>0</v>
      </c>
      <c r="H17" s="35" t="s">
        <v>2</v>
      </c>
      <c r="I17" s="26"/>
      <c r="J17" s="26"/>
      <c r="K17" s="26"/>
      <c r="L17" s="26"/>
    </row>
    <row r="18" spans="3:17" s="8" customFormat="1" hidden="1" outlineLevel="1" x14ac:dyDescent="0.2">
      <c r="C18" s="34" t="s">
        <v>3</v>
      </c>
      <c r="D18" s="33"/>
      <c r="E18" s="32"/>
      <c r="F18" s="31"/>
      <c r="G18" s="30">
        <f>K10</f>
        <v>0</v>
      </c>
      <c r="H18" s="29" t="s">
        <v>2</v>
      </c>
      <c r="I18" s="28"/>
      <c r="J18" s="28"/>
      <c r="K18" s="27"/>
      <c r="L18" s="26"/>
    </row>
    <row r="19" spans="3:17" s="8" customFormat="1" ht="14.25" hidden="1" outlineLevel="1" x14ac:dyDescent="0.2">
      <c r="C19" s="24" t="s">
        <v>1</v>
      </c>
      <c r="D19" s="23"/>
      <c r="E19" s="22"/>
      <c r="F19" s="21"/>
      <c r="G19" s="20" t="e">
        <f>1/G17*G18-1</f>
        <v>#DIV/0!</v>
      </c>
      <c r="H19" s="25"/>
      <c r="I19" s="18"/>
      <c r="J19" s="18"/>
      <c r="K19" s="18"/>
      <c r="L19" s="17"/>
      <c r="M19" s="9"/>
      <c r="N19" s="9"/>
    </row>
    <row r="20" spans="3:17" s="8" customFormat="1" ht="14.25" hidden="1" outlineLevel="1" x14ac:dyDescent="0.2">
      <c r="C20" s="24" t="s">
        <v>0</v>
      </c>
      <c r="D20" s="23"/>
      <c r="E20" s="22"/>
      <c r="F20" s="21"/>
      <c r="G20" s="20" t="e">
        <f>1/G17*G18</f>
        <v>#DIV/0!</v>
      </c>
      <c r="H20" s="19"/>
      <c r="I20" s="18"/>
      <c r="J20" s="18"/>
      <c r="K20" s="18"/>
      <c r="L20" s="17"/>
      <c r="M20" s="9"/>
      <c r="N20" s="9"/>
    </row>
    <row r="21" spans="3:17" s="8" customFormat="1" ht="14.25" collapsed="1" x14ac:dyDescent="0.2">
      <c r="C21" s="16"/>
      <c r="D21" s="15"/>
      <c r="E21" s="14"/>
      <c r="G21" s="13"/>
      <c r="H21" s="12"/>
      <c r="I21" s="11"/>
      <c r="J21" s="11"/>
      <c r="K21" s="11"/>
      <c r="L21" s="10"/>
      <c r="M21" s="9"/>
      <c r="N21" s="9"/>
    </row>
    <row r="22" spans="3:17" ht="14.25" customHeight="1" x14ac:dyDescent="0.2"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6"/>
      <c r="N22" s="6"/>
    </row>
    <row r="23" spans="3:17" ht="14.25" customHeight="1" x14ac:dyDescent="0.2">
      <c r="C23" s="126" t="s">
        <v>75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17"/>
      <c r="N23" s="117"/>
      <c r="O23" s="117"/>
      <c r="P23" s="117"/>
      <c r="Q23" s="117"/>
    </row>
    <row r="24" spans="3:17" x14ac:dyDescent="0.2"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6"/>
      <c r="N24" s="6"/>
    </row>
    <row r="25" spans="3:17" ht="14.25" customHeight="1" x14ac:dyDescent="0.2">
      <c r="C25" s="126"/>
      <c r="D25" s="126"/>
      <c r="E25" s="126"/>
      <c r="F25" s="126"/>
      <c r="G25" s="126"/>
      <c r="H25" s="126"/>
      <c r="I25" s="126"/>
      <c r="J25" s="126"/>
      <c r="K25" s="126"/>
      <c r="L25" s="126"/>
    </row>
    <row r="26" spans="3:17" ht="15" customHeight="1" x14ac:dyDescent="0.2">
      <c r="C26" s="126"/>
      <c r="D26" s="126"/>
      <c r="E26" s="126"/>
      <c r="F26" s="126"/>
      <c r="G26" s="126"/>
      <c r="H26" s="126"/>
      <c r="I26" s="126"/>
      <c r="J26" s="126"/>
      <c r="K26" s="126"/>
      <c r="L26" s="126"/>
    </row>
    <row r="27" spans="3:17" ht="15" customHeight="1" x14ac:dyDescent="0.2">
      <c r="C27" s="126"/>
      <c r="D27" s="126"/>
      <c r="E27" s="126"/>
      <c r="F27" s="126"/>
      <c r="G27" s="126"/>
      <c r="H27" s="126"/>
      <c r="I27" s="126"/>
      <c r="J27" s="126"/>
      <c r="K27" s="126"/>
      <c r="L27" s="126"/>
    </row>
    <row r="28" spans="3:17" ht="15" customHeight="1" x14ac:dyDescent="0.2">
      <c r="C28" s="104"/>
      <c r="D28" s="104"/>
      <c r="E28" s="104"/>
      <c r="F28" s="104"/>
      <c r="G28" s="104"/>
      <c r="H28" s="104"/>
      <c r="I28" s="104"/>
      <c r="J28" s="104"/>
      <c r="K28" s="104"/>
      <c r="L28" s="104"/>
    </row>
    <row r="29" spans="3:17" x14ac:dyDescent="0.2">
      <c r="C29" s="104"/>
      <c r="D29" s="104"/>
      <c r="E29" s="104"/>
      <c r="F29" s="104"/>
      <c r="G29" s="104"/>
      <c r="H29" s="104"/>
      <c r="I29" s="104"/>
      <c r="J29" s="104"/>
      <c r="K29" s="104"/>
      <c r="L29" s="104"/>
    </row>
    <row r="30" spans="3:17" collapsed="1" x14ac:dyDescent="0.2">
      <c r="C30" s="7"/>
      <c r="E30" s="6"/>
      <c r="F30" s="5"/>
      <c r="G30" s="5"/>
      <c r="H30" s="4"/>
      <c r="I30" s="3"/>
      <c r="J30" s="3"/>
      <c r="K30" s="3"/>
    </row>
    <row r="31" spans="3:17" ht="12.75" customHeight="1" x14ac:dyDescent="0.2">
      <c r="L31" s="2"/>
    </row>
  </sheetData>
  <sheetProtection algorithmName="SHA-512" hashValue="OyeC/WR44V2RWfZXBh8mU2WbF6vHo1or/G2ouu9zAuGj5gNHJB6E5PAAT48h8wqNWg/CUHg72BGSW/fkC0DxYw==" saltValue="wbis90Ctnzp5nabqCfMKig==" spinCount="100000" sheet="1" selectLockedCells="1"/>
  <mergeCells count="7">
    <mergeCell ref="L10:L12"/>
    <mergeCell ref="C23:L27"/>
    <mergeCell ref="C13:D13"/>
    <mergeCell ref="F2:J2"/>
    <mergeCell ref="F5:J5"/>
    <mergeCell ref="F6:J6"/>
    <mergeCell ref="K10:K12"/>
  </mergeCells>
  <printOptions horizontalCentered="1" gridLinesSet="0"/>
  <pageMargins left="0.39370078740157483" right="0.19685039370078741" top="0.78740157480314965" bottom="0.39370078740157483" header="0.51181102362204722" footer="0.51181102362204722"/>
  <pageSetup paperSize="9" scale="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0CE2A-3D92-4399-9384-5913633EFDE9}">
  <dimension ref="A1:N31"/>
  <sheetViews>
    <sheetView showGridLines="0" topLeftCell="C1" zoomScaleNormal="100" workbookViewId="0">
      <selection activeCell="F5" sqref="F5:J5"/>
    </sheetView>
  </sheetViews>
  <sheetFormatPr baseColWidth="10" defaultRowHeight="12.75" outlineLevelRow="1" outlineLevelCol="1" x14ac:dyDescent="0.2"/>
  <cols>
    <col min="1" max="2" width="0" style="1" hidden="1" customWidth="1"/>
    <col min="3" max="3" width="6.625" style="1" customWidth="1"/>
    <col min="4" max="4" width="39.125" style="1" customWidth="1"/>
    <col min="5" max="5" width="10.125" style="1" customWidth="1"/>
    <col min="6" max="6" width="12.75" style="1" bestFit="1" customWidth="1"/>
    <col min="7" max="7" width="12.75" style="1" hidden="1" customWidth="1" outlineLevel="1"/>
    <col min="8" max="8" width="18.5" style="1" bestFit="1" customWidth="1" collapsed="1"/>
    <col min="9" max="9" width="11.75" style="1" customWidth="1"/>
    <col min="10" max="10" width="10.375" style="1" customWidth="1"/>
    <col min="11" max="11" width="9.75" style="1" customWidth="1"/>
    <col min="12" max="12" width="12.75" style="1" customWidth="1"/>
    <col min="13" max="16384" width="11" style="1"/>
  </cols>
  <sheetData>
    <row r="1" spans="1:12" s="99" customFormat="1" ht="21" customHeight="1" x14ac:dyDescent="0.2">
      <c r="C1" s="98" t="s">
        <v>57</v>
      </c>
      <c r="D1" s="103"/>
      <c r="F1" s="102" t="s">
        <v>56</v>
      </c>
      <c r="G1" s="101"/>
      <c r="H1" s="100"/>
      <c r="I1" s="100"/>
      <c r="J1" s="43"/>
      <c r="K1" s="95" t="s">
        <v>55</v>
      </c>
      <c r="L1" s="94">
        <v>46235</v>
      </c>
    </row>
    <row r="2" spans="1:12" s="93" customFormat="1" ht="21" customHeight="1" x14ac:dyDescent="0.2">
      <c r="C2" s="98" t="s">
        <v>54</v>
      </c>
      <c r="D2" s="97"/>
      <c r="E2" s="96"/>
      <c r="F2" s="129" t="s">
        <v>53</v>
      </c>
      <c r="G2" s="129"/>
      <c r="H2" s="129"/>
      <c r="I2" s="129"/>
      <c r="J2" s="129"/>
      <c r="K2" s="95" t="s">
        <v>52</v>
      </c>
      <c r="L2" s="94">
        <v>46235</v>
      </c>
    </row>
    <row r="3" spans="1:12" s="93" customFormat="1" ht="21" customHeight="1" x14ac:dyDescent="0.2">
      <c r="C3" s="98"/>
      <c r="D3" s="97"/>
      <c r="E3" s="96"/>
      <c r="F3" s="119" t="s">
        <v>76</v>
      </c>
      <c r="G3" s="118"/>
      <c r="H3" s="118"/>
      <c r="I3" s="118"/>
      <c r="J3" s="118"/>
      <c r="K3" s="95"/>
      <c r="L3" s="94"/>
    </row>
    <row r="4" spans="1:12" s="68" customFormat="1" ht="18" customHeight="1" x14ac:dyDescent="0.2">
      <c r="C4" s="90" t="s">
        <v>51</v>
      </c>
      <c r="D4" s="89" t="s">
        <v>62</v>
      </c>
      <c r="E4" s="92" t="s">
        <v>49</v>
      </c>
      <c r="F4" s="88" t="s">
        <v>61</v>
      </c>
      <c r="G4" s="88"/>
      <c r="H4" s="88"/>
      <c r="I4" s="88"/>
      <c r="J4" s="88"/>
      <c r="K4" s="87" t="s">
        <v>47</v>
      </c>
      <c r="L4" s="91">
        <v>9710</v>
      </c>
    </row>
    <row r="5" spans="1:12" s="68" customFormat="1" ht="18" customHeight="1" x14ac:dyDescent="0.2">
      <c r="C5" s="90" t="s">
        <v>46</v>
      </c>
      <c r="D5" s="121"/>
      <c r="E5" s="89" t="s">
        <v>45</v>
      </c>
      <c r="F5" s="130"/>
      <c r="G5" s="130"/>
      <c r="H5" s="130"/>
      <c r="I5" s="130"/>
      <c r="J5" s="130"/>
      <c r="K5" s="87" t="s">
        <v>40</v>
      </c>
      <c r="L5" s="122"/>
    </row>
    <row r="6" spans="1:12" s="85" customFormat="1" ht="18" customHeight="1" x14ac:dyDescent="0.25">
      <c r="C6" s="89" t="s">
        <v>44</v>
      </c>
      <c r="D6" s="88" t="s">
        <v>43</v>
      </c>
      <c r="E6" s="39" t="s">
        <v>42</v>
      </c>
      <c r="F6" s="131" t="s">
        <v>41</v>
      </c>
      <c r="G6" s="131"/>
      <c r="H6" s="131"/>
      <c r="I6" s="131"/>
      <c r="J6" s="131"/>
      <c r="K6" s="87" t="s">
        <v>40</v>
      </c>
      <c r="L6" s="86" t="s">
        <v>63</v>
      </c>
    </row>
    <row r="7" spans="1:12" s="79" customFormat="1" ht="33" customHeight="1" x14ac:dyDescent="0.2">
      <c r="A7" s="81" t="s">
        <v>39</v>
      </c>
      <c r="B7" s="81" t="s">
        <v>38</v>
      </c>
      <c r="C7" s="81" t="s">
        <v>37</v>
      </c>
      <c r="D7" s="81" t="s">
        <v>36</v>
      </c>
      <c r="E7" s="83" t="s">
        <v>35</v>
      </c>
      <c r="F7" s="83" t="s">
        <v>34</v>
      </c>
      <c r="G7" s="84" t="s">
        <v>34</v>
      </c>
      <c r="H7" s="83" t="s">
        <v>33</v>
      </c>
      <c r="I7" s="82" t="s">
        <v>32</v>
      </c>
      <c r="J7" s="81" t="s">
        <v>31</v>
      </c>
      <c r="K7" s="81" t="s">
        <v>30</v>
      </c>
      <c r="L7" s="80" t="s">
        <v>29</v>
      </c>
    </row>
    <row r="8" spans="1:12" s="72" customFormat="1" ht="12" customHeight="1" x14ac:dyDescent="0.2">
      <c r="A8" s="78"/>
      <c r="B8" s="78"/>
      <c r="C8" s="74"/>
      <c r="D8" s="74"/>
      <c r="E8" s="76"/>
      <c r="F8" s="74" t="s">
        <v>25</v>
      </c>
      <c r="G8" s="77"/>
      <c r="H8" s="76" t="s">
        <v>28</v>
      </c>
      <c r="I8" s="75" t="s">
        <v>27</v>
      </c>
      <c r="J8" s="74" t="s">
        <v>26</v>
      </c>
      <c r="K8" s="74" t="s">
        <v>25</v>
      </c>
      <c r="L8" s="73"/>
    </row>
    <row r="9" spans="1:12" s="68" customFormat="1" ht="12" customHeight="1" x14ac:dyDescent="0.2">
      <c r="A9" s="71"/>
      <c r="B9" s="71"/>
      <c r="C9" s="71" t="s">
        <v>24</v>
      </c>
      <c r="D9" s="69" t="s">
        <v>23</v>
      </c>
      <c r="E9" s="69" t="s">
        <v>22</v>
      </c>
      <c r="F9" s="69" t="s">
        <v>21</v>
      </c>
      <c r="G9" s="70" t="s">
        <v>21</v>
      </c>
      <c r="H9" s="69" t="s">
        <v>20</v>
      </c>
      <c r="I9" s="69" t="s">
        <v>19</v>
      </c>
      <c r="J9" s="69" t="s">
        <v>18</v>
      </c>
      <c r="K9" s="69" t="s">
        <v>17</v>
      </c>
      <c r="L9" s="69" t="s">
        <v>16</v>
      </c>
    </row>
    <row r="10" spans="1:12" ht="39.75" customHeight="1" x14ac:dyDescent="0.2">
      <c r="A10" s="56"/>
      <c r="B10" s="56"/>
      <c r="C10" s="67" t="s">
        <v>15</v>
      </c>
      <c r="D10" s="106" t="s">
        <v>67</v>
      </c>
      <c r="E10" s="120">
        <v>49.96</v>
      </c>
      <c r="F10" s="123"/>
      <c r="G10" s="59" t="e">
        <f>F10*$G$20</f>
        <v>#DIV/0!</v>
      </c>
      <c r="H10" s="58" t="e">
        <f>E10*G10</f>
        <v>#DIV/0!</v>
      </c>
      <c r="I10" s="57" t="e">
        <f>H10*19%</f>
        <v>#DIV/0!</v>
      </c>
      <c r="J10" s="57" t="e">
        <f>H10+I10</f>
        <v>#DIV/0!</v>
      </c>
      <c r="K10" s="132"/>
      <c r="L10" s="124" t="s">
        <v>14</v>
      </c>
    </row>
    <row r="11" spans="1:12" s="62" customFormat="1" ht="24.75" customHeight="1" x14ac:dyDescent="0.2">
      <c r="A11" s="66"/>
      <c r="B11" s="66"/>
      <c r="C11" s="61" t="s">
        <v>13</v>
      </c>
      <c r="D11" s="65" t="s">
        <v>60</v>
      </c>
      <c r="E11" s="120">
        <v>2.75</v>
      </c>
      <c r="F11" s="123"/>
      <c r="G11" s="64" t="e">
        <f>F11*$G$20</f>
        <v>#DIV/0!</v>
      </c>
      <c r="H11" s="58" t="e">
        <f>E11*G11</f>
        <v>#DIV/0!</v>
      </c>
      <c r="I11" s="63" t="e">
        <f>H11*19%</f>
        <v>#DIV/0!</v>
      </c>
      <c r="J11" s="63" t="e">
        <f>H11+I11</f>
        <v>#DIV/0!</v>
      </c>
      <c r="K11" s="133"/>
      <c r="L11" s="125"/>
    </row>
    <row r="12" spans="1:12" ht="24.75" customHeight="1" x14ac:dyDescent="0.2">
      <c r="A12" s="56"/>
      <c r="B12" s="56"/>
      <c r="C12" s="61" t="s">
        <v>11</v>
      </c>
      <c r="D12" s="105" t="s">
        <v>66</v>
      </c>
      <c r="E12" s="120">
        <v>14.14</v>
      </c>
      <c r="F12" s="123"/>
      <c r="G12" s="59" t="e">
        <f>F12*$G$20</f>
        <v>#DIV/0!</v>
      </c>
      <c r="H12" s="58" t="e">
        <f>E12*G12</f>
        <v>#DIV/0!</v>
      </c>
      <c r="I12" s="57" t="e">
        <f>H12*19%</f>
        <v>#DIV/0!</v>
      </c>
      <c r="J12" s="57" t="e">
        <f>H12+I12</f>
        <v>#DIV/0!</v>
      </c>
      <c r="K12" s="133"/>
      <c r="L12" s="125"/>
    </row>
    <row r="13" spans="1:12" ht="36.950000000000003" customHeight="1" thickBot="1" x14ac:dyDescent="0.25">
      <c r="A13" s="56"/>
      <c r="B13" s="56"/>
      <c r="C13" s="127" t="s">
        <v>9</v>
      </c>
      <c r="D13" s="128"/>
      <c r="E13" s="55">
        <f>SUM(E10:E12)</f>
        <v>66.849999999999994</v>
      </c>
      <c r="F13" s="54"/>
      <c r="G13" s="53"/>
      <c r="H13" s="52" t="e">
        <f>SUM(H10:H12)</f>
        <v>#DIV/0!</v>
      </c>
      <c r="I13" s="52" t="e">
        <f>SUM(I10:I12)</f>
        <v>#DIV/0!</v>
      </c>
      <c r="J13" s="52" t="e">
        <f>SUM(H13:I13)</f>
        <v>#DIV/0!</v>
      </c>
      <c r="K13" s="51"/>
      <c r="L13" s="50" t="s">
        <v>8</v>
      </c>
    </row>
    <row r="14" spans="1:12" ht="26.25" customHeight="1" x14ac:dyDescent="0.2">
      <c r="C14" s="43"/>
      <c r="F14" s="42" t="s">
        <v>7</v>
      </c>
      <c r="G14" s="42" t="s">
        <v>7</v>
      </c>
      <c r="H14" s="49" t="e">
        <f>H13*4</f>
        <v>#DIV/0!</v>
      </c>
      <c r="I14" s="48" t="e">
        <f>H14*19%</f>
        <v>#DIV/0!</v>
      </c>
      <c r="J14" s="48" t="e">
        <f>H14+I14</f>
        <v>#DIV/0!</v>
      </c>
      <c r="K14" s="47"/>
      <c r="L14" s="46" t="s">
        <v>6</v>
      </c>
    </row>
    <row r="15" spans="1:12" ht="18" hidden="1" customHeight="1" outlineLevel="1" x14ac:dyDescent="0.2">
      <c r="C15" s="45" t="s">
        <v>5</v>
      </c>
      <c r="F15" s="42"/>
      <c r="G15" s="42"/>
      <c r="H15" s="44"/>
      <c r="I15" s="40"/>
      <c r="J15" s="40"/>
      <c r="K15" s="40"/>
      <c r="L15" s="39"/>
    </row>
    <row r="16" spans="1:12" ht="12" hidden="1" customHeight="1" outlineLevel="1" x14ac:dyDescent="0.2">
      <c r="C16" s="43"/>
      <c r="F16" s="42"/>
      <c r="G16" s="42"/>
      <c r="H16" s="41"/>
      <c r="I16" s="40"/>
      <c r="J16" s="40"/>
      <c r="K16" s="40"/>
      <c r="L16" s="39"/>
    </row>
    <row r="17" spans="3:14" s="8" customFormat="1" ht="15" hidden="1" outlineLevel="1" x14ac:dyDescent="0.2">
      <c r="C17" s="38" t="s">
        <v>4</v>
      </c>
      <c r="D17" s="37"/>
      <c r="E17" s="37"/>
      <c r="F17" s="21"/>
      <c r="G17" s="36">
        <f>K10</f>
        <v>0</v>
      </c>
      <c r="H17" s="35" t="s">
        <v>2</v>
      </c>
      <c r="I17" s="26"/>
      <c r="J17" s="26"/>
      <c r="K17" s="26"/>
      <c r="L17" s="26"/>
    </row>
    <row r="18" spans="3:14" s="8" customFormat="1" hidden="1" outlineLevel="1" x14ac:dyDescent="0.2">
      <c r="C18" s="34" t="s">
        <v>3</v>
      </c>
      <c r="D18" s="33"/>
      <c r="E18" s="32"/>
      <c r="F18" s="31"/>
      <c r="G18" s="30">
        <f>K10</f>
        <v>0</v>
      </c>
      <c r="H18" s="29" t="s">
        <v>2</v>
      </c>
      <c r="I18" s="28"/>
      <c r="J18" s="28"/>
      <c r="K18" s="27"/>
      <c r="L18" s="26"/>
    </row>
    <row r="19" spans="3:14" s="8" customFormat="1" ht="14.25" hidden="1" outlineLevel="1" x14ac:dyDescent="0.2">
      <c r="C19" s="24" t="s">
        <v>1</v>
      </c>
      <c r="D19" s="23"/>
      <c r="E19" s="22"/>
      <c r="F19" s="21"/>
      <c r="G19" s="20" t="e">
        <f>1/G17*G18-1</f>
        <v>#DIV/0!</v>
      </c>
      <c r="H19" s="25"/>
      <c r="I19" s="18"/>
      <c r="J19" s="18"/>
      <c r="K19" s="18"/>
      <c r="L19" s="17"/>
      <c r="M19" s="9"/>
      <c r="N19" s="9"/>
    </row>
    <row r="20" spans="3:14" s="8" customFormat="1" ht="14.25" hidden="1" outlineLevel="1" x14ac:dyDescent="0.2">
      <c r="C20" s="24" t="s">
        <v>0</v>
      </c>
      <c r="D20" s="23"/>
      <c r="E20" s="22"/>
      <c r="F20" s="21"/>
      <c r="G20" s="20" t="e">
        <f>1/G17*G18</f>
        <v>#DIV/0!</v>
      </c>
      <c r="H20" s="19"/>
      <c r="I20" s="18"/>
      <c r="J20" s="18"/>
      <c r="K20" s="18"/>
      <c r="L20" s="17"/>
      <c r="M20" s="9"/>
      <c r="N20" s="9"/>
    </row>
    <row r="21" spans="3:14" s="8" customFormat="1" ht="14.25" collapsed="1" x14ac:dyDescent="0.2">
      <c r="C21" s="16"/>
      <c r="D21" s="15"/>
      <c r="E21" s="14"/>
      <c r="G21" s="13"/>
      <c r="H21" s="12"/>
      <c r="I21" s="11"/>
      <c r="J21" s="11"/>
      <c r="K21" s="11"/>
      <c r="L21" s="10"/>
      <c r="M21" s="9"/>
      <c r="N21" s="9"/>
    </row>
    <row r="22" spans="3:14" ht="14.25" customHeight="1" x14ac:dyDescent="0.2">
      <c r="C22" s="126" t="s">
        <v>75</v>
      </c>
      <c r="D22" s="126"/>
      <c r="E22" s="126"/>
      <c r="F22" s="126"/>
      <c r="G22" s="126"/>
      <c r="H22" s="126"/>
      <c r="I22" s="126"/>
      <c r="J22" s="126"/>
      <c r="K22" s="126"/>
      <c r="L22" s="126"/>
      <c r="M22" s="6"/>
      <c r="N22" s="6"/>
    </row>
    <row r="23" spans="3:14" ht="14.25" customHeight="1" x14ac:dyDescent="0.2"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6"/>
      <c r="N23" s="6"/>
    </row>
    <row r="24" spans="3:14" x14ac:dyDescent="0.2"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6"/>
      <c r="N24" s="6"/>
    </row>
    <row r="25" spans="3:14" ht="14.25" customHeight="1" x14ac:dyDescent="0.2">
      <c r="C25" s="126"/>
      <c r="D25" s="126"/>
      <c r="E25" s="126"/>
      <c r="F25" s="126"/>
      <c r="G25" s="126"/>
      <c r="H25" s="126"/>
      <c r="I25" s="126"/>
      <c r="J25" s="126"/>
      <c r="K25" s="126"/>
      <c r="L25" s="126"/>
    </row>
    <row r="26" spans="3:14" ht="15" customHeight="1" x14ac:dyDescent="0.2">
      <c r="C26" s="126"/>
      <c r="D26" s="126"/>
      <c r="E26" s="126"/>
      <c r="F26" s="126"/>
      <c r="G26" s="126"/>
      <c r="H26" s="126"/>
      <c r="I26" s="126"/>
      <c r="J26" s="126"/>
      <c r="K26" s="126"/>
      <c r="L26" s="126"/>
    </row>
    <row r="27" spans="3:14" ht="15" customHeight="1" x14ac:dyDescent="0.2">
      <c r="C27" s="104"/>
      <c r="D27" s="104"/>
      <c r="E27" s="104"/>
      <c r="F27" s="104"/>
      <c r="G27" s="104"/>
      <c r="H27" s="104"/>
      <c r="I27" s="104"/>
      <c r="J27" s="104"/>
      <c r="K27" s="104"/>
      <c r="L27" s="104"/>
    </row>
    <row r="28" spans="3:14" ht="15" customHeight="1" x14ac:dyDescent="0.2">
      <c r="C28" s="104"/>
      <c r="D28" s="104"/>
      <c r="E28" s="104"/>
      <c r="F28" s="104"/>
      <c r="G28" s="104"/>
      <c r="H28" s="104"/>
      <c r="I28" s="104"/>
      <c r="J28" s="104"/>
      <c r="K28" s="104"/>
      <c r="L28" s="104"/>
    </row>
    <row r="29" spans="3:14" x14ac:dyDescent="0.2">
      <c r="C29" s="104"/>
      <c r="D29" s="104"/>
      <c r="E29" s="104"/>
      <c r="F29" s="104"/>
      <c r="G29" s="104"/>
      <c r="H29" s="104"/>
      <c r="I29" s="104"/>
      <c r="J29" s="104"/>
      <c r="K29" s="104"/>
      <c r="L29" s="104"/>
    </row>
    <row r="30" spans="3:14" collapsed="1" x14ac:dyDescent="0.2">
      <c r="C30" s="7"/>
      <c r="E30" s="6"/>
      <c r="F30" s="5"/>
      <c r="G30" s="5"/>
      <c r="H30" s="4"/>
      <c r="I30" s="3"/>
      <c r="J30" s="3"/>
      <c r="K30" s="3"/>
    </row>
    <row r="31" spans="3:14" ht="12.75" customHeight="1" x14ac:dyDescent="0.2">
      <c r="L31" s="2"/>
    </row>
  </sheetData>
  <sheetProtection algorithmName="SHA-512" hashValue="t1wE8u5blhgOpCx2FsfeCwAZbAp63Lits1wNXFlEZiMS1qoGlM3P1B6fLHl6a3tIPnrqx/ew12uCm0AHYDcpDg==" saltValue="H8qKRv3gexNHPLxJCUJELw==" spinCount="100000" sheet="1" selectLockedCells="1"/>
  <mergeCells count="7">
    <mergeCell ref="C13:D13"/>
    <mergeCell ref="C22:L26"/>
    <mergeCell ref="F2:J2"/>
    <mergeCell ref="F5:J5"/>
    <mergeCell ref="F6:J6"/>
    <mergeCell ref="K10:K12"/>
    <mergeCell ref="L10:L12"/>
  </mergeCells>
  <printOptions horizontalCentered="1" gridLinesSet="0"/>
  <pageMargins left="0.39370078740157483" right="0.19685039370078741" top="0.78740157480314965" bottom="0.39370078740157483" header="0.51181102362204722" footer="0.51181102362204722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7B6EF-914F-4B81-95F7-621709841248}">
  <dimension ref="A1:C6"/>
  <sheetViews>
    <sheetView zoomScaleNormal="100" workbookViewId="0">
      <selection activeCell="B30" sqref="B30"/>
    </sheetView>
  </sheetViews>
  <sheetFormatPr baseColWidth="10" defaultRowHeight="12.75" x14ac:dyDescent="0.2"/>
  <cols>
    <col min="1" max="1" width="49.25" style="1" customWidth="1"/>
    <col min="2" max="2" width="33.25" style="1" customWidth="1"/>
    <col min="3" max="3" width="32.75" style="1" customWidth="1"/>
    <col min="4" max="254" width="11" style="1"/>
    <col min="255" max="255" width="49.25" style="1" customWidth="1"/>
    <col min="256" max="256" width="33.25" style="1" customWidth="1"/>
    <col min="257" max="257" width="32.75" style="1" customWidth="1"/>
    <col min="258" max="510" width="11" style="1"/>
    <col min="511" max="511" width="49.25" style="1" customWidth="1"/>
    <col min="512" max="512" width="33.25" style="1" customWidth="1"/>
    <col min="513" max="513" width="32.75" style="1" customWidth="1"/>
    <col min="514" max="766" width="11" style="1"/>
    <col min="767" max="767" width="49.25" style="1" customWidth="1"/>
    <col min="768" max="768" width="33.25" style="1" customWidth="1"/>
    <col min="769" max="769" width="32.75" style="1" customWidth="1"/>
    <col min="770" max="1022" width="11" style="1"/>
    <col min="1023" max="1023" width="49.25" style="1" customWidth="1"/>
    <col min="1024" max="1024" width="33.25" style="1" customWidth="1"/>
    <col min="1025" max="1025" width="32.75" style="1" customWidth="1"/>
    <col min="1026" max="1278" width="11" style="1"/>
    <col min="1279" max="1279" width="49.25" style="1" customWidth="1"/>
    <col min="1280" max="1280" width="33.25" style="1" customWidth="1"/>
    <col min="1281" max="1281" width="32.75" style="1" customWidth="1"/>
    <col min="1282" max="1534" width="11" style="1"/>
    <col min="1535" max="1535" width="49.25" style="1" customWidth="1"/>
    <col min="1536" max="1536" width="33.25" style="1" customWidth="1"/>
    <col min="1537" max="1537" width="32.75" style="1" customWidth="1"/>
    <col min="1538" max="1790" width="11" style="1"/>
    <col min="1791" max="1791" width="49.25" style="1" customWidth="1"/>
    <col min="1792" max="1792" width="33.25" style="1" customWidth="1"/>
    <col min="1793" max="1793" width="32.75" style="1" customWidth="1"/>
    <col min="1794" max="2046" width="11" style="1"/>
    <col min="2047" max="2047" width="49.25" style="1" customWidth="1"/>
    <col min="2048" max="2048" width="33.25" style="1" customWidth="1"/>
    <col min="2049" max="2049" width="32.75" style="1" customWidth="1"/>
    <col min="2050" max="2302" width="11" style="1"/>
    <col min="2303" max="2303" width="49.25" style="1" customWidth="1"/>
    <col min="2304" max="2304" width="33.25" style="1" customWidth="1"/>
    <col min="2305" max="2305" width="32.75" style="1" customWidth="1"/>
    <col min="2306" max="2558" width="11" style="1"/>
    <col min="2559" max="2559" width="49.25" style="1" customWidth="1"/>
    <col min="2560" max="2560" width="33.25" style="1" customWidth="1"/>
    <col min="2561" max="2561" width="32.75" style="1" customWidth="1"/>
    <col min="2562" max="2814" width="11" style="1"/>
    <col min="2815" max="2815" width="49.25" style="1" customWidth="1"/>
    <col min="2816" max="2816" width="33.25" style="1" customWidth="1"/>
    <col min="2817" max="2817" width="32.75" style="1" customWidth="1"/>
    <col min="2818" max="3070" width="11" style="1"/>
    <col min="3071" max="3071" width="49.25" style="1" customWidth="1"/>
    <col min="3072" max="3072" width="33.25" style="1" customWidth="1"/>
    <col min="3073" max="3073" width="32.75" style="1" customWidth="1"/>
    <col min="3074" max="3326" width="11" style="1"/>
    <col min="3327" max="3327" width="49.25" style="1" customWidth="1"/>
    <col min="3328" max="3328" width="33.25" style="1" customWidth="1"/>
    <col min="3329" max="3329" width="32.75" style="1" customWidth="1"/>
    <col min="3330" max="3582" width="11" style="1"/>
    <col min="3583" max="3583" width="49.25" style="1" customWidth="1"/>
    <col min="3584" max="3584" width="33.25" style="1" customWidth="1"/>
    <col min="3585" max="3585" width="32.75" style="1" customWidth="1"/>
    <col min="3586" max="3838" width="11" style="1"/>
    <col min="3839" max="3839" width="49.25" style="1" customWidth="1"/>
    <col min="3840" max="3840" width="33.25" style="1" customWidth="1"/>
    <col min="3841" max="3841" width="32.75" style="1" customWidth="1"/>
    <col min="3842" max="4094" width="11" style="1"/>
    <col min="4095" max="4095" width="49.25" style="1" customWidth="1"/>
    <col min="4096" max="4096" width="33.25" style="1" customWidth="1"/>
    <col min="4097" max="4097" width="32.75" style="1" customWidth="1"/>
    <col min="4098" max="4350" width="11" style="1"/>
    <col min="4351" max="4351" width="49.25" style="1" customWidth="1"/>
    <col min="4352" max="4352" width="33.25" style="1" customWidth="1"/>
    <col min="4353" max="4353" width="32.75" style="1" customWidth="1"/>
    <col min="4354" max="4606" width="11" style="1"/>
    <col min="4607" max="4607" width="49.25" style="1" customWidth="1"/>
    <col min="4608" max="4608" width="33.25" style="1" customWidth="1"/>
    <col min="4609" max="4609" width="32.75" style="1" customWidth="1"/>
    <col min="4610" max="4862" width="11" style="1"/>
    <col min="4863" max="4863" width="49.25" style="1" customWidth="1"/>
    <col min="4864" max="4864" width="33.25" style="1" customWidth="1"/>
    <col min="4865" max="4865" width="32.75" style="1" customWidth="1"/>
    <col min="4866" max="5118" width="11" style="1"/>
    <col min="5119" max="5119" width="49.25" style="1" customWidth="1"/>
    <col min="5120" max="5120" width="33.25" style="1" customWidth="1"/>
    <col min="5121" max="5121" width="32.75" style="1" customWidth="1"/>
    <col min="5122" max="5374" width="11" style="1"/>
    <col min="5375" max="5375" width="49.25" style="1" customWidth="1"/>
    <col min="5376" max="5376" width="33.25" style="1" customWidth="1"/>
    <col min="5377" max="5377" width="32.75" style="1" customWidth="1"/>
    <col min="5378" max="5630" width="11" style="1"/>
    <col min="5631" max="5631" width="49.25" style="1" customWidth="1"/>
    <col min="5632" max="5632" width="33.25" style="1" customWidth="1"/>
    <col min="5633" max="5633" width="32.75" style="1" customWidth="1"/>
    <col min="5634" max="5886" width="11" style="1"/>
    <col min="5887" max="5887" width="49.25" style="1" customWidth="1"/>
    <col min="5888" max="5888" width="33.25" style="1" customWidth="1"/>
    <col min="5889" max="5889" width="32.75" style="1" customWidth="1"/>
    <col min="5890" max="6142" width="11" style="1"/>
    <col min="6143" max="6143" width="49.25" style="1" customWidth="1"/>
    <col min="6144" max="6144" width="33.25" style="1" customWidth="1"/>
    <col min="6145" max="6145" width="32.75" style="1" customWidth="1"/>
    <col min="6146" max="6398" width="11" style="1"/>
    <col min="6399" max="6399" width="49.25" style="1" customWidth="1"/>
    <col min="6400" max="6400" width="33.25" style="1" customWidth="1"/>
    <col min="6401" max="6401" width="32.75" style="1" customWidth="1"/>
    <col min="6402" max="6654" width="11" style="1"/>
    <col min="6655" max="6655" width="49.25" style="1" customWidth="1"/>
    <col min="6656" max="6656" width="33.25" style="1" customWidth="1"/>
    <col min="6657" max="6657" width="32.75" style="1" customWidth="1"/>
    <col min="6658" max="6910" width="11" style="1"/>
    <col min="6911" max="6911" width="49.25" style="1" customWidth="1"/>
    <col min="6912" max="6912" width="33.25" style="1" customWidth="1"/>
    <col min="6913" max="6913" width="32.75" style="1" customWidth="1"/>
    <col min="6914" max="7166" width="11" style="1"/>
    <col min="7167" max="7167" width="49.25" style="1" customWidth="1"/>
    <col min="7168" max="7168" width="33.25" style="1" customWidth="1"/>
    <col min="7169" max="7169" width="32.75" style="1" customWidth="1"/>
    <col min="7170" max="7422" width="11" style="1"/>
    <col min="7423" max="7423" width="49.25" style="1" customWidth="1"/>
    <col min="7424" max="7424" width="33.25" style="1" customWidth="1"/>
    <col min="7425" max="7425" width="32.75" style="1" customWidth="1"/>
    <col min="7426" max="7678" width="11" style="1"/>
    <col min="7679" max="7679" width="49.25" style="1" customWidth="1"/>
    <col min="7680" max="7680" width="33.25" style="1" customWidth="1"/>
    <col min="7681" max="7681" width="32.75" style="1" customWidth="1"/>
    <col min="7682" max="7934" width="11" style="1"/>
    <col min="7935" max="7935" width="49.25" style="1" customWidth="1"/>
    <col min="7936" max="7936" width="33.25" style="1" customWidth="1"/>
    <col min="7937" max="7937" width="32.75" style="1" customWidth="1"/>
    <col min="7938" max="8190" width="11" style="1"/>
    <col min="8191" max="8191" width="49.25" style="1" customWidth="1"/>
    <col min="8192" max="8192" width="33.25" style="1" customWidth="1"/>
    <col min="8193" max="8193" width="32.75" style="1" customWidth="1"/>
    <col min="8194" max="8446" width="11" style="1"/>
    <col min="8447" max="8447" width="49.25" style="1" customWidth="1"/>
    <col min="8448" max="8448" width="33.25" style="1" customWidth="1"/>
    <col min="8449" max="8449" width="32.75" style="1" customWidth="1"/>
    <col min="8450" max="8702" width="11" style="1"/>
    <col min="8703" max="8703" width="49.25" style="1" customWidth="1"/>
    <col min="8704" max="8704" width="33.25" style="1" customWidth="1"/>
    <col min="8705" max="8705" width="32.75" style="1" customWidth="1"/>
    <col min="8706" max="8958" width="11" style="1"/>
    <col min="8959" max="8959" width="49.25" style="1" customWidth="1"/>
    <col min="8960" max="8960" width="33.25" style="1" customWidth="1"/>
    <col min="8961" max="8961" width="32.75" style="1" customWidth="1"/>
    <col min="8962" max="9214" width="11" style="1"/>
    <col min="9215" max="9215" width="49.25" style="1" customWidth="1"/>
    <col min="9216" max="9216" width="33.25" style="1" customWidth="1"/>
    <col min="9217" max="9217" width="32.75" style="1" customWidth="1"/>
    <col min="9218" max="9470" width="11" style="1"/>
    <col min="9471" max="9471" width="49.25" style="1" customWidth="1"/>
    <col min="9472" max="9472" width="33.25" style="1" customWidth="1"/>
    <col min="9473" max="9473" width="32.75" style="1" customWidth="1"/>
    <col min="9474" max="9726" width="11" style="1"/>
    <col min="9727" max="9727" width="49.25" style="1" customWidth="1"/>
    <col min="9728" max="9728" width="33.25" style="1" customWidth="1"/>
    <col min="9729" max="9729" width="32.75" style="1" customWidth="1"/>
    <col min="9730" max="9982" width="11" style="1"/>
    <col min="9983" max="9983" width="49.25" style="1" customWidth="1"/>
    <col min="9984" max="9984" width="33.25" style="1" customWidth="1"/>
    <col min="9985" max="9985" width="32.75" style="1" customWidth="1"/>
    <col min="9986" max="10238" width="11" style="1"/>
    <col min="10239" max="10239" width="49.25" style="1" customWidth="1"/>
    <col min="10240" max="10240" width="33.25" style="1" customWidth="1"/>
    <col min="10241" max="10241" width="32.75" style="1" customWidth="1"/>
    <col min="10242" max="10494" width="11" style="1"/>
    <col min="10495" max="10495" width="49.25" style="1" customWidth="1"/>
    <col min="10496" max="10496" width="33.25" style="1" customWidth="1"/>
    <col min="10497" max="10497" width="32.75" style="1" customWidth="1"/>
    <col min="10498" max="10750" width="11" style="1"/>
    <col min="10751" max="10751" width="49.25" style="1" customWidth="1"/>
    <col min="10752" max="10752" width="33.25" style="1" customWidth="1"/>
    <col min="10753" max="10753" width="32.75" style="1" customWidth="1"/>
    <col min="10754" max="11006" width="11" style="1"/>
    <col min="11007" max="11007" width="49.25" style="1" customWidth="1"/>
    <col min="11008" max="11008" width="33.25" style="1" customWidth="1"/>
    <col min="11009" max="11009" width="32.75" style="1" customWidth="1"/>
    <col min="11010" max="11262" width="11" style="1"/>
    <col min="11263" max="11263" width="49.25" style="1" customWidth="1"/>
    <col min="11264" max="11264" width="33.25" style="1" customWidth="1"/>
    <col min="11265" max="11265" width="32.75" style="1" customWidth="1"/>
    <col min="11266" max="11518" width="11" style="1"/>
    <col min="11519" max="11519" width="49.25" style="1" customWidth="1"/>
    <col min="11520" max="11520" width="33.25" style="1" customWidth="1"/>
    <col min="11521" max="11521" width="32.75" style="1" customWidth="1"/>
    <col min="11522" max="11774" width="11" style="1"/>
    <col min="11775" max="11775" width="49.25" style="1" customWidth="1"/>
    <col min="11776" max="11776" width="33.25" style="1" customWidth="1"/>
    <col min="11777" max="11777" width="32.75" style="1" customWidth="1"/>
    <col min="11778" max="12030" width="11" style="1"/>
    <col min="12031" max="12031" width="49.25" style="1" customWidth="1"/>
    <col min="12032" max="12032" width="33.25" style="1" customWidth="1"/>
    <col min="12033" max="12033" width="32.75" style="1" customWidth="1"/>
    <col min="12034" max="12286" width="11" style="1"/>
    <col min="12287" max="12287" width="49.25" style="1" customWidth="1"/>
    <col min="12288" max="12288" width="33.25" style="1" customWidth="1"/>
    <col min="12289" max="12289" width="32.75" style="1" customWidth="1"/>
    <col min="12290" max="12542" width="11" style="1"/>
    <col min="12543" max="12543" width="49.25" style="1" customWidth="1"/>
    <col min="12544" max="12544" width="33.25" style="1" customWidth="1"/>
    <col min="12545" max="12545" width="32.75" style="1" customWidth="1"/>
    <col min="12546" max="12798" width="11" style="1"/>
    <col min="12799" max="12799" width="49.25" style="1" customWidth="1"/>
    <col min="12800" max="12800" width="33.25" style="1" customWidth="1"/>
    <col min="12801" max="12801" width="32.75" style="1" customWidth="1"/>
    <col min="12802" max="13054" width="11" style="1"/>
    <col min="13055" max="13055" width="49.25" style="1" customWidth="1"/>
    <col min="13056" max="13056" width="33.25" style="1" customWidth="1"/>
    <col min="13057" max="13057" width="32.75" style="1" customWidth="1"/>
    <col min="13058" max="13310" width="11" style="1"/>
    <col min="13311" max="13311" width="49.25" style="1" customWidth="1"/>
    <col min="13312" max="13312" width="33.25" style="1" customWidth="1"/>
    <col min="13313" max="13313" width="32.75" style="1" customWidth="1"/>
    <col min="13314" max="13566" width="11" style="1"/>
    <col min="13567" max="13567" width="49.25" style="1" customWidth="1"/>
    <col min="13568" max="13568" width="33.25" style="1" customWidth="1"/>
    <col min="13569" max="13569" width="32.75" style="1" customWidth="1"/>
    <col min="13570" max="13822" width="11" style="1"/>
    <col min="13823" max="13823" width="49.25" style="1" customWidth="1"/>
    <col min="13824" max="13824" width="33.25" style="1" customWidth="1"/>
    <col min="13825" max="13825" width="32.75" style="1" customWidth="1"/>
    <col min="13826" max="14078" width="11" style="1"/>
    <col min="14079" max="14079" width="49.25" style="1" customWidth="1"/>
    <col min="14080" max="14080" width="33.25" style="1" customWidth="1"/>
    <col min="14081" max="14081" width="32.75" style="1" customWidth="1"/>
    <col min="14082" max="14334" width="11" style="1"/>
    <col min="14335" max="14335" width="49.25" style="1" customWidth="1"/>
    <col min="14336" max="14336" width="33.25" style="1" customWidth="1"/>
    <col min="14337" max="14337" width="32.75" style="1" customWidth="1"/>
    <col min="14338" max="14590" width="11" style="1"/>
    <col min="14591" max="14591" width="49.25" style="1" customWidth="1"/>
    <col min="14592" max="14592" width="33.25" style="1" customWidth="1"/>
    <col min="14593" max="14593" width="32.75" style="1" customWidth="1"/>
    <col min="14594" max="14846" width="11" style="1"/>
    <col min="14847" max="14847" width="49.25" style="1" customWidth="1"/>
    <col min="14848" max="14848" width="33.25" style="1" customWidth="1"/>
    <col min="14849" max="14849" width="32.75" style="1" customWidth="1"/>
    <col min="14850" max="15102" width="11" style="1"/>
    <col min="15103" max="15103" width="49.25" style="1" customWidth="1"/>
    <col min="15104" max="15104" width="33.25" style="1" customWidth="1"/>
    <col min="15105" max="15105" width="32.75" style="1" customWidth="1"/>
    <col min="15106" max="15358" width="11" style="1"/>
    <col min="15359" max="15359" width="49.25" style="1" customWidth="1"/>
    <col min="15360" max="15360" width="33.25" style="1" customWidth="1"/>
    <col min="15361" max="15361" width="32.75" style="1" customWidth="1"/>
    <col min="15362" max="15614" width="11" style="1"/>
    <col min="15615" max="15615" width="49.25" style="1" customWidth="1"/>
    <col min="15616" max="15616" width="33.25" style="1" customWidth="1"/>
    <col min="15617" max="15617" width="32.75" style="1" customWidth="1"/>
    <col min="15618" max="15870" width="11" style="1"/>
    <col min="15871" max="15871" width="49.25" style="1" customWidth="1"/>
    <col min="15872" max="15872" width="33.25" style="1" customWidth="1"/>
    <col min="15873" max="15873" width="32.75" style="1" customWidth="1"/>
    <col min="15874" max="16126" width="11" style="1"/>
    <col min="16127" max="16127" width="49.25" style="1" customWidth="1"/>
    <col min="16128" max="16128" width="33.25" style="1" customWidth="1"/>
    <col min="16129" max="16129" width="32.75" style="1" customWidth="1"/>
    <col min="16130" max="16384" width="11" style="1"/>
  </cols>
  <sheetData>
    <row r="1" spans="1:3" ht="33.75" customHeight="1" thickBot="1" x14ac:dyDescent="0.25">
      <c r="A1" s="134" t="s">
        <v>74</v>
      </c>
      <c r="B1" s="134"/>
      <c r="C1" s="134"/>
    </row>
    <row r="2" spans="1:3" ht="37.5" customHeight="1" x14ac:dyDescent="0.2">
      <c r="A2" s="107"/>
      <c r="B2" s="108" t="s">
        <v>68</v>
      </c>
      <c r="C2" s="109" t="s">
        <v>69</v>
      </c>
    </row>
    <row r="3" spans="1:3" ht="29.25" customHeight="1" x14ac:dyDescent="0.2">
      <c r="A3" s="110" t="s">
        <v>70</v>
      </c>
      <c r="B3" s="111" t="e">
        <f>'6350 LVZ mit Formel'!H14</f>
        <v>#DIV/0!</v>
      </c>
      <c r="C3" s="114" t="e">
        <f>'6350 LVZ mit Formel'!J14</f>
        <v>#DIV/0!</v>
      </c>
    </row>
    <row r="4" spans="1:3" ht="28.5" customHeight="1" x14ac:dyDescent="0.2">
      <c r="A4" s="110" t="s">
        <v>71</v>
      </c>
      <c r="B4" s="111" t="e">
        <f>'9650 LVZ mit Formel'!H14</f>
        <v>#DIV/0!</v>
      </c>
      <c r="C4" s="114" t="e">
        <f>'9650 LVZ mit Formel'!J14</f>
        <v>#DIV/0!</v>
      </c>
    </row>
    <row r="5" spans="1:3" ht="28.5" customHeight="1" x14ac:dyDescent="0.2">
      <c r="A5" s="110" t="s">
        <v>72</v>
      </c>
      <c r="B5" s="111" t="e">
        <f>'9710 LVZ mit Formel'!H14</f>
        <v>#DIV/0!</v>
      </c>
      <c r="C5" s="114" t="e">
        <f>'9710 LVZ mit Formel'!J14</f>
        <v>#DIV/0!</v>
      </c>
    </row>
    <row r="6" spans="1:3" ht="36.75" customHeight="1" thickBot="1" x14ac:dyDescent="0.25">
      <c r="A6" s="112" t="s">
        <v>73</v>
      </c>
      <c r="B6" s="113" t="e">
        <f>SUM(B3:B5)</f>
        <v>#DIV/0!</v>
      </c>
      <c r="C6" s="115" t="e">
        <f>SUM(C3:C5)</f>
        <v>#DIV/0!</v>
      </c>
    </row>
  </sheetData>
  <sheetProtection algorithmName="SHA-512" hashValue="eGSvJjgJO0auS25YMuo2gp5iheWry6UXuEuyYdf5+8Isqj7MBXkGlxokepUczM5Xg7D1Fkt1SqLMcXKJszvFlA==" saltValue="qa7kRZX7hisXWcQ/rYhwPA==" spinCount="100000" sheet="1" objects="1" scenarios="1"/>
  <mergeCells count="1">
    <mergeCell ref="A1:C1"/>
  </mergeCells>
  <pageMargins left="0.7" right="0.7" top="0.78740157499999996" bottom="0.78740157499999996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6350 LVZ mit Formel</vt:lpstr>
      <vt:lpstr>9650 LVZ mit Formel</vt:lpstr>
      <vt:lpstr>9710 LVZ mit Formel</vt:lpstr>
      <vt:lpstr>Gesamtkosten</vt:lpstr>
      <vt:lpstr>'6350 LVZ mit Formel'!Druckbereich</vt:lpstr>
      <vt:lpstr>Gesamtkosten!Druckbereich</vt:lpstr>
    </vt:vector>
  </TitlesOfParts>
  <Company>Stadt Mannheim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Chemam, Angela 25</dc:creator>
  <cp:lastModifiedBy>Faur, Gerlinde 25</cp:lastModifiedBy>
  <cp:lastPrinted>2026-04-17T07:49:48Z</cp:lastPrinted>
  <dcterms:created xsi:type="dcterms:W3CDTF">2026-04-07T12:34:33Z</dcterms:created>
  <dcterms:modified xsi:type="dcterms:W3CDTF">2026-04-21T07:45:50Z</dcterms:modified>
</cp:coreProperties>
</file>